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730"/>
  </bookViews>
  <sheets>
    <sheet name="YIELD" sheetId="1" r:id="rId1"/>
    <sheet name="DFF, PH, PAN" sheetId="4" r:id="rId2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4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M48"/>
  <c r="AN48"/>
  <c r="AO48"/>
  <c r="AP48"/>
  <c r="AQ48"/>
  <c r="AR48"/>
  <c r="AS48"/>
  <c r="AT48"/>
  <c r="AU48"/>
  <c r="AV48"/>
  <c r="AW48"/>
  <c r="AX48"/>
  <c r="AY48"/>
  <c r="AZ48"/>
  <c r="BA48"/>
  <c r="BB48"/>
  <c r="BC48"/>
  <c r="BD48"/>
  <c r="C48"/>
  <c r="BA7"/>
  <c r="BA8"/>
  <c r="BA9"/>
  <c r="BA10"/>
  <c r="BA11"/>
  <c r="BA12"/>
  <c r="BA13"/>
  <c r="BA14"/>
  <c r="BA15"/>
  <c r="BA16"/>
  <c r="BA17"/>
  <c r="BA18"/>
  <c r="BA19"/>
  <c r="BA20"/>
  <c r="BA21"/>
  <c r="BA22"/>
  <c r="BA23"/>
  <c r="BA24"/>
  <c r="BA25"/>
  <c r="BA26"/>
  <c r="BA27"/>
  <c r="BA28"/>
  <c r="BA29"/>
  <c r="BA30"/>
  <c r="BA31"/>
  <c r="BA32"/>
  <c r="BA33"/>
  <c r="BA34"/>
  <c r="BA35"/>
  <c r="BA36"/>
  <c r="BA37"/>
  <c r="BA38"/>
  <c r="BA39"/>
  <c r="BA40"/>
  <c r="BA41"/>
  <c r="BA42"/>
  <c r="BA43"/>
  <c r="BA44"/>
  <c r="BA45"/>
  <c r="BA46"/>
  <c r="BA47"/>
  <c r="BA6"/>
  <c r="AX7"/>
  <c r="AX8"/>
  <c r="AX9"/>
  <c r="AX10"/>
  <c r="AX11"/>
  <c r="AX12"/>
  <c r="AX13"/>
  <c r="AX14"/>
  <c r="AX15"/>
  <c r="AX16"/>
  <c r="AX17"/>
  <c r="AX18"/>
  <c r="AX19"/>
  <c r="AX20"/>
  <c r="AX21"/>
  <c r="AX22"/>
  <c r="AX23"/>
  <c r="AX24"/>
  <c r="AX25"/>
  <c r="AX26"/>
  <c r="AX27"/>
  <c r="AX28"/>
  <c r="AX29"/>
  <c r="AX30"/>
  <c r="AX31"/>
  <c r="AX32"/>
  <c r="AX33"/>
  <c r="AX34"/>
  <c r="AX35"/>
  <c r="AX36"/>
  <c r="AX37"/>
  <c r="AX38"/>
  <c r="AX39"/>
  <c r="AX40"/>
  <c r="AX41"/>
  <c r="AX42"/>
  <c r="AX43"/>
  <c r="AX44"/>
  <c r="AX45"/>
  <c r="AX46"/>
  <c r="AX47"/>
  <c r="AX6"/>
  <c r="AU7"/>
  <c r="AU8"/>
  <c r="AU9"/>
  <c r="AU10"/>
  <c r="AU11"/>
  <c r="AU12"/>
  <c r="AU13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4"/>
  <c r="AU45"/>
  <c r="AU46"/>
  <c r="AU47"/>
  <c r="AU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6"/>
  <c r="AZ7"/>
  <c r="AZ8"/>
  <c r="AZ9"/>
  <c r="AZ10"/>
  <c r="AZ11"/>
  <c r="AZ12"/>
  <c r="AZ13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AZ38"/>
  <c r="AZ39"/>
  <c r="AZ40"/>
  <c r="AZ41"/>
  <c r="AZ42"/>
  <c r="AZ43"/>
  <c r="AZ44"/>
  <c r="AZ45"/>
  <c r="AZ46"/>
  <c r="AZ47"/>
  <c r="AZ6"/>
  <c r="AW7"/>
  <c r="AW8"/>
  <c r="AW9"/>
  <c r="AW10"/>
  <c r="AW11"/>
  <c r="AW12"/>
  <c r="AW13"/>
  <c r="AW14"/>
  <c r="AW15"/>
  <c r="AW16"/>
  <c r="AW17"/>
  <c r="AW18"/>
  <c r="AW19"/>
  <c r="AW20"/>
  <c r="AW21"/>
  <c r="AW22"/>
  <c r="AW23"/>
  <c r="AW24"/>
  <c r="AW25"/>
  <c r="AW26"/>
  <c r="AW27"/>
  <c r="AW28"/>
  <c r="AW29"/>
  <c r="AW30"/>
  <c r="AW31"/>
  <c r="AW32"/>
  <c r="AW33"/>
  <c r="AW34"/>
  <c r="AW35"/>
  <c r="AW36"/>
  <c r="AW37"/>
  <c r="AW38"/>
  <c r="AW39"/>
  <c r="AW40"/>
  <c r="AW41"/>
  <c r="AW42"/>
  <c r="AW43"/>
  <c r="AW44"/>
  <c r="AW45"/>
  <c r="AW46"/>
  <c r="AW47"/>
  <c r="AW6"/>
  <c r="AT7"/>
  <c r="AT8"/>
  <c r="AT9"/>
  <c r="AT10"/>
  <c r="AT11"/>
  <c r="AT12"/>
  <c r="AT13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4"/>
  <c r="AT45"/>
  <c r="AT46"/>
  <c r="AT47"/>
  <c r="AT6"/>
  <c r="AK7"/>
  <c r="AK8"/>
  <c r="AK9"/>
  <c r="AK10"/>
  <c r="AK11"/>
  <c r="AK12"/>
  <c r="AK13"/>
  <c r="AK14"/>
  <c r="AK15"/>
  <c r="AK16"/>
  <c r="AK17"/>
  <c r="AK18"/>
  <c r="AK19"/>
  <c r="AK21"/>
  <c r="AK22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6"/>
  <c r="AY7" l="1"/>
  <c r="AY8"/>
  <c r="AY9"/>
  <c r="AY10"/>
  <c r="AY11"/>
  <c r="AY12"/>
  <c r="AY13"/>
  <c r="AY14"/>
  <c r="AY15"/>
  <c r="AY16"/>
  <c r="AY17"/>
  <c r="AY18"/>
  <c r="AY19"/>
  <c r="AY20"/>
  <c r="AY21"/>
  <c r="AY22"/>
  <c r="AY23"/>
  <c r="AY24"/>
  <c r="AY25"/>
  <c r="AY26"/>
  <c r="AY27"/>
  <c r="AY28"/>
  <c r="AY29"/>
  <c r="AY30"/>
  <c r="AY31"/>
  <c r="AY32"/>
  <c r="AY33"/>
  <c r="AY34"/>
  <c r="AY35"/>
  <c r="AY36"/>
  <c r="AY37"/>
  <c r="AY38"/>
  <c r="AY39"/>
  <c r="AY40"/>
  <c r="AY41"/>
  <c r="AY42"/>
  <c r="AY43"/>
  <c r="AY44"/>
  <c r="AY45"/>
  <c r="AY46"/>
  <c r="AY47"/>
  <c r="AY6"/>
  <c r="AV7"/>
  <c r="AV8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6"/>
  <c r="AS7" l="1"/>
  <c r="AS8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6"/>
  <c r="AJ7"/>
  <c r="AJ8"/>
  <c r="AJ9"/>
  <c r="AJ10"/>
  <c r="AJ11"/>
  <c r="AJ12"/>
  <c r="AJ13"/>
  <c r="AJ14"/>
  <c r="AJ15"/>
  <c r="AJ16"/>
  <c r="AJ17"/>
  <c r="AJ18"/>
  <c r="AJ19"/>
  <c r="AJ21"/>
  <c r="AJ22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6"/>
</calcChain>
</file>

<file path=xl/sharedStrings.xml><?xml version="1.0" encoding="utf-8"?>
<sst xmlns="http://schemas.openxmlformats.org/spreadsheetml/2006/main" count="415" uniqueCount="152">
  <si>
    <t>9   #</t>
  </si>
  <si>
    <t>2   #</t>
  </si>
  <si>
    <t>5   #</t>
  </si>
  <si>
    <t>3   #</t>
  </si>
  <si>
    <t>1   #</t>
  </si>
  <si>
    <t>#</t>
  </si>
  <si>
    <t>2 *</t>
  </si>
  <si>
    <t>7   #</t>
  </si>
  <si>
    <t>1 * #</t>
  </si>
  <si>
    <t>3 * #</t>
  </si>
  <si>
    <t>8   #</t>
  </si>
  <si>
    <t>6   #</t>
  </si>
  <si>
    <t>2 * #</t>
  </si>
  <si>
    <t>4 * #</t>
  </si>
  <si>
    <t>1 *</t>
  </si>
  <si>
    <t>Exp. Mean</t>
  </si>
  <si>
    <t>CD</t>
  </si>
  <si>
    <t>CV%</t>
  </si>
  <si>
    <t>8 *</t>
  </si>
  <si>
    <t>7 *</t>
  </si>
  <si>
    <t>9 *</t>
  </si>
  <si>
    <t>3 *</t>
  </si>
  <si>
    <t>*</t>
  </si>
  <si>
    <t>10 *</t>
  </si>
  <si>
    <t>6 *</t>
  </si>
  <si>
    <t>5 *</t>
  </si>
  <si>
    <t>4 *</t>
  </si>
  <si>
    <t>.</t>
  </si>
  <si>
    <t>Odisha</t>
  </si>
  <si>
    <t>Cuttack</t>
  </si>
  <si>
    <t>Jeypore</t>
  </si>
  <si>
    <t>Chiplima</t>
  </si>
  <si>
    <t>Odisha (3)</t>
  </si>
  <si>
    <t>Mean</t>
  </si>
  <si>
    <t>Bihar (1)</t>
  </si>
  <si>
    <t>Pusa</t>
  </si>
  <si>
    <t>Pundibhari</t>
  </si>
  <si>
    <t>Bankura</t>
  </si>
  <si>
    <t>West Bengal (2)</t>
  </si>
  <si>
    <t>Zone III(6)</t>
  </si>
  <si>
    <t xml:space="preserve"> @Chinsurah</t>
  </si>
  <si>
    <t>Table : Grain Yield (Kg/ha) of AVT 1- BORO-2023</t>
  </si>
  <si>
    <t>Entry No</t>
  </si>
  <si>
    <t>IET No</t>
  </si>
  <si>
    <t>Gautam (Check)</t>
  </si>
  <si>
    <t>IR 64 (Check)</t>
  </si>
  <si>
    <t>Rajalaxmi (HC)</t>
  </si>
  <si>
    <t>Local Check (LC)</t>
  </si>
  <si>
    <t>Assam</t>
  </si>
  <si>
    <t>Titabar</t>
  </si>
  <si>
    <t>Gerua</t>
  </si>
  <si>
    <t>Assam (2)</t>
  </si>
  <si>
    <t>Arundhatinagar</t>
  </si>
  <si>
    <t>Lembucherra</t>
  </si>
  <si>
    <t>Tripura</t>
  </si>
  <si>
    <t>Truipura (2)</t>
  </si>
  <si>
    <t>Zone IV (4)</t>
  </si>
  <si>
    <t>Overall Mean (10)</t>
  </si>
  <si>
    <t>F Value</t>
  </si>
  <si>
    <t>D/S</t>
  </si>
  <si>
    <t>D/P</t>
  </si>
  <si>
    <t>Local Check Name</t>
  </si>
  <si>
    <t>Tapaswini</t>
  </si>
  <si>
    <t>Mandakini</t>
  </si>
  <si>
    <t xml:space="preserve"> MTU-1156</t>
  </si>
  <si>
    <t>Rajendra Nilam</t>
  </si>
  <si>
    <t>Khitish (IET 4094)</t>
  </si>
  <si>
    <t>MTU 1153</t>
  </si>
  <si>
    <t>PUSPA</t>
  </si>
  <si>
    <t>Kanaklata</t>
  </si>
  <si>
    <t>Chandrama</t>
  </si>
  <si>
    <t>Tripura Hakuchuk-2 (2142)</t>
  </si>
  <si>
    <t>TRC 2016-14</t>
  </si>
  <si>
    <t>ZONE  III-EASTERN</t>
  </si>
  <si>
    <t>ZONE IV- NORTH EASTERN</t>
  </si>
  <si>
    <t>2 #</t>
  </si>
  <si>
    <t>3 #</t>
  </si>
  <si>
    <t>1 #</t>
  </si>
  <si>
    <t>DFF</t>
  </si>
  <si>
    <t>PH</t>
  </si>
  <si>
    <t>NPT</t>
  </si>
  <si>
    <t xml:space="preserve">   </t>
  </si>
  <si>
    <t>..</t>
  </si>
  <si>
    <t xml:space="preserve">West Bengal </t>
  </si>
  <si>
    <t xml:space="preserve"> </t>
  </si>
  <si>
    <t xml:space="preserve">2 #          </t>
  </si>
  <si>
    <t>8 #</t>
  </si>
  <si>
    <t xml:space="preserve">1 *  #        </t>
  </si>
  <si>
    <t xml:space="preserve">3 *  </t>
  </si>
  <si>
    <t xml:space="preserve">5 *  </t>
  </si>
  <si>
    <t xml:space="preserve">5  #         </t>
  </si>
  <si>
    <t xml:space="preserve">#  </t>
  </si>
  <si>
    <t xml:space="preserve">#       </t>
  </si>
  <si>
    <t xml:space="preserve">#   </t>
  </si>
  <si>
    <t xml:space="preserve">#     </t>
  </si>
  <si>
    <t xml:space="preserve">#    </t>
  </si>
  <si>
    <t xml:space="preserve">#      </t>
  </si>
  <si>
    <t xml:space="preserve">7  #   </t>
  </si>
  <si>
    <t xml:space="preserve">1 #      </t>
  </si>
  <si>
    <t xml:space="preserve">10 #   </t>
  </si>
  <si>
    <t xml:space="preserve">7 #    </t>
  </si>
  <si>
    <t xml:space="preserve">7  #  </t>
  </si>
  <si>
    <t xml:space="preserve">3  #    </t>
  </si>
  <si>
    <t xml:space="preserve">4  #   </t>
  </si>
  <si>
    <t xml:space="preserve">2  #     </t>
  </si>
  <si>
    <t xml:space="preserve">5  #   </t>
  </si>
  <si>
    <t xml:space="preserve">9  #    </t>
  </si>
  <si>
    <t xml:space="preserve">8 * </t>
  </si>
  <si>
    <t xml:space="preserve">2 *   #    </t>
  </si>
  <si>
    <t xml:space="preserve">10 *    </t>
  </si>
  <si>
    <t xml:space="preserve">*  </t>
  </si>
  <si>
    <t xml:space="preserve">4 *   </t>
  </si>
  <si>
    <t xml:space="preserve">1 *  #     </t>
  </si>
  <si>
    <t xml:space="preserve">7 *  </t>
  </si>
  <si>
    <t xml:space="preserve">9 *   </t>
  </si>
  <si>
    <t xml:space="preserve">6 *   </t>
  </si>
  <si>
    <t xml:space="preserve">3 *  #     </t>
  </si>
  <si>
    <t xml:space="preserve">*   </t>
  </si>
  <si>
    <t xml:space="preserve">1 * #       </t>
  </si>
  <si>
    <t xml:space="preserve">3 *  #        </t>
  </si>
  <si>
    <t xml:space="preserve">2 * #      </t>
  </si>
  <si>
    <t xml:space="preserve">2 *  </t>
  </si>
  <si>
    <t xml:space="preserve">1 * </t>
  </si>
  <si>
    <t xml:space="preserve">3 *    </t>
  </si>
  <si>
    <t xml:space="preserve">1 *   </t>
  </si>
  <si>
    <t>9 #</t>
  </si>
  <si>
    <t>7 #</t>
  </si>
  <si>
    <t>6 #</t>
  </si>
  <si>
    <t>4 #</t>
  </si>
  <si>
    <t xml:space="preserve">6 #          </t>
  </si>
  <si>
    <t xml:space="preserve">8 #          </t>
  </si>
  <si>
    <t xml:space="preserve">3 #        </t>
  </si>
  <si>
    <t xml:space="preserve">7 #        </t>
  </si>
  <si>
    <t xml:space="preserve">4 #       </t>
  </si>
  <si>
    <t>5.28(p&lt;0.0001)S</t>
  </si>
  <si>
    <t>9.89(p&lt;0.0001)S</t>
  </si>
  <si>
    <t>4.56(p&lt;0.0001)S</t>
  </si>
  <si>
    <t>10.21(p&lt;0.0001)S</t>
  </si>
  <si>
    <t>38.74(p&lt;0.0001)S</t>
  </si>
  <si>
    <t>10.49(p&lt;0.0001)S</t>
  </si>
  <si>
    <t>7.05(p&lt;0.0001)S</t>
  </si>
  <si>
    <t>16.43(p&lt;0.0001)S</t>
  </si>
  <si>
    <t>9.73(p&lt;0.0001)S</t>
  </si>
  <si>
    <t>5.84(p&lt;0.0001)S</t>
  </si>
  <si>
    <t>20.34(p&lt;0.0001)S</t>
  </si>
  <si>
    <t>12.18(p&lt;0.0001)S</t>
  </si>
  <si>
    <t>3.79(p&lt;0.0001)S</t>
  </si>
  <si>
    <t>4.19(p&lt;0.0001)S</t>
  </si>
  <si>
    <t>4.08(p&lt;0.0001)S</t>
  </si>
  <si>
    <t>9.31(p&lt;0.0001)S</t>
  </si>
  <si>
    <t>15.55(p&lt;0.0001)S</t>
  </si>
  <si>
    <t>1.47(p=0.1457)NS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</si>
</sst>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left"/>
    </xf>
    <xf numFmtId="9" fontId="2" fillId="0" borderId="1" xfId="0" applyNumberFormat="1" applyFont="1" applyBorder="1" applyAlignment="1">
      <alignment horizontal="left"/>
    </xf>
    <xf numFmtId="0" fontId="1" fillId="0" borderId="0" xfId="0" applyFont="1"/>
    <xf numFmtId="0" fontId="2" fillId="0" borderId="1" xfId="0" applyNumberFormat="1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3"/>
  <sheetViews>
    <sheetView tabSelected="1" workbookViewId="0">
      <selection activeCell="A5" sqref="A5"/>
    </sheetView>
  </sheetViews>
  <sheetFormatPr defaultRowHeight="15"/>
  <cols>
    <col min="1" max="1" width="12.28515625" style="3" customWidth="1"/>
    <col min="2" max="2" width="18.5703125" style="3" customWidth="1"/>
    <col min="3" max="3" width="6.28515625" customWidth="1"/>
    <col min="4" max="4" width="11.42578125" customWidth="1"/>
    <col min="5" max="5" width="8" customWidth="1"/>
    <col min="6" max="6" width="10.85546875" customWidth="1"/>
    <col min="8" max="8" width="9.28515625" customWidth="1"/>
    <col min="9" max="9" width="7.42578125" customWidth="1"/>
    <col min="10" max="10" width="11.28515625" bestFit="1" customWidth="1"/>
    <col min="12" max="12" width="9.42578125" customWidth="1"/>
    <col min="14" max="14" width="8.28515625" customWidth="1"/>
    <col min="16" max="16" width="9" customWidth="1"/>
    <col min="18" max="18" width="9" bestFit="1" customWidth="1"/>
    <col min="20" max="20" width="10.7109375" bestFit="1" customWidth="1"/>
    <col min="22" max="22" width="10.5703125" customWidth="1"/>
    <col min="24" max="24" width="9.28515625" customWidth="1"/>
    <col min="26" max="26" width="10" customWidth="1"/>
    <col min="28" max="28" width="16.5703125" customWidth="1"/>
    <col min="30" max="30" width="7.42578125" customWidth="1"/>
    <col min="32" max="32" width="7.28515625" customWidth="1"/>
    <col min="34" max="34" width="10.42578125" customWidth="1"/>
    <col min="36" max="36" width="12.28515625" customWidth="1"/>
    <col min="37" max="37" width="12" customWidth="1"/>
    <col min="38" max="38" width="11.7109375" customWidth="1"/>
  </cols>
  <sheetData>
    <row r="1" spans="1:38" s="3" customFormat="1" ht="15.75">
      <c r="A1" s="15" t="s">
        <v>41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7"/>
      <c r="AK1" s="12"/>
      <c r="AL1" s="12"/>
    </row>
    <row r="2" spans="1:38" s="3" customFormat="1" ht="15.75">
      <c r="A2" s="18" t="s">
        <v>42</v>
      </c>
      <c r="B2" s="18" t="s">
        <v>43</v>
      </c>
      <c r="C2" s="13" t="s">
        <v>73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4"/>
      <c r="U2" s="13" t="s">
        <v>74</v>
      </c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4"/>
      <c r="AI2" s="20" t="s">
        <v>57</v>
      </c>
      <c r="AJ2" s="21"/>
      <c r="AK2" s="12"/>
      <c r="AL2" s="12"/>
    </row>
    <row r="3" spans="1:38" s="3" customFormat="1" ht="15.75">
      <c r="A3" s="18"/>
      <c r="B3" s="18"/>
      <c r="C3" s="13" t="s">
        <v>28</v>
      </c>
      <c r="D3" s="19"/>
      <c r="E3" s="19"/>
      <c r="F3" s="19"/>
      <c r="G3" s="19"/>
      <c r="H3" s="14"/>
      <c r="I3" s="13" t="s">
        <v>32</v>
      </c>
      <c r="J3" s="14"/>
      <c r="K3" s="13" t="s">
        <v>34</v>
      </c>
      <c r="L3" s="14"/>
      <c r="M3" s="19" t="s">
        <v>38</v>
      </c>
      <c r="N3" s="19"/>
      <c r="O3" s="19"/>
      <c r="P3" s="14"/>
      <c r="Q3" s="13" t="s">
        <v>38</v>
      </c>
      <c r="R3" s="14"/>
      <c r="S3" s="13" t="s">
        <v>39</v>
      </c>
      <c r="T3" s="14"/>
      <c r="U3" s="13" t="s">
        <v>48</v>
      </c>
      <c r="V3" s="19"/>
      <c r="W3" s="19"/>
      <c r="X3" s="14"/>
      <c r="Y3" s="13" t="s">
        <v>51</v>
      </c>
      <c r="Z3" s="14"/>
      <c r="AA3" s="13" t="s">
        <v>54</v>
      </c>
      <c r="AB3" s="19"/>
      <c r="AC3" s="19"/>
      <c r="AD3" s="14"/>
      <c r="AE3" s="13" t="s">
        <v>55</v>
      </c>
      <c r="AF3" s="14"/>
      <c r="AG3" s="13" t="s">
        <v>56</v>
      </c>
      <c r="AH3" s="14"/>
      <c r="AI3" s="22"/>
      <c r="AJ3" s="23"/>
      <c r="AK3" s="12"/>
      <c r="AL3" s="12"/>
    </row>
    <row r="4" spans="1:38" s="3" customFormat="1" ht="15.75">
      <c r="A4" s="18"/>
      <c r="B4" s="18"/>
      <c r="C4" s="13" t="s">
        <v>29</v>
      </c>
      <c r="D4" s="14"/>
      <c r="E4" s="13" t="s">
        <v>30</v>
      </c>
      <c r="F4" s="14"/>
      <c r="G4" s="13" t="s">
        <v>31</v>
      </c>
      <c r="H4" s="14"/>
      <c r="I4" s="13" t="s">
        <v>33</v>
      </c>
      <c r="J4" s="14"/>
      <c r="K4" s="13" t="s">
        <v>35</v>
      </c>
      <c r="L4" s="14"/>
      <c r="M4" s="13" t="s">
        <v>36</v>
      </c>
      <c r="N4" s="14"/>
      <c r="O4" s="13" t="s">
        <v>37</v>
      </c>
      <c r="P4" s="14"/>
      <c r="Q4" s="13" t="s">
        <v>33</v>
      </c>
      <c r="R4" s="14"/>
      <c r="S4" s="13" t="s">
        <v>33</v>
      </c>
      <c r="T4" s="14"/>
      <c r="U4" s="13" t="s">
        <v>49</v>
      </c>
      <c r="V4" s="14"/>
      <c r="W4" s="13" t="s">
        <v>50</v>
      </c>
      <c r="X4" s="14"/>
      <c r="Y4" s="13" t="s">
        <v>33</v>
      </c>
      <c r="Z4" s="14"/>
      <c r="AA4" s="13" t="s">
        <v>52</v>
      </c>
      <c r="AB4" s="14"/>
      <c r="AC4" s="13" t="s">
        <v>53</v>
      </c>
      <c r="AD4" s="14"/>
      <c r="AE4" s="13" t="s">
        <v>33</v>
      </c>
      <c r="AF4" s="14"/>
      <c r="AG4" s="13" t="s">
        <v>33</v>
      </c>
      <c r="AH4" s="14"/>
      <c r="AI4" s="24"/>
      <c r="AJ4" s="25"/>
      <c r="AK4" s="13" t="s">
        <v>40</v>
      </c>
      <c r="AL4" s="14"/>
    </row>
    <row r="5" spans="1:38" ht="15.75">
      <c r="A5" s="8">
        <v>2101</v>
      </c>
      <c r="B5" s="8">
        <v>29624</v>
      </c>
      <c r="C5" s="1">
        <v>5120</v>
      </c>
      <c r="D5" s="1"/>
      <c r="E5" s="1">
        <v>6088</v>
      </c>
      <c r="F5" s="1"/>
      <c r="G5" s="1">
        <v>4917</v>
      </c>
      <c r="H5" s="1"/>
      <c r="I5" s="1">
        <v>5375</v>
      </c>
      <c r="J5" s="1"/>
      <c r="K5" s="1">
        <v>7882</v>
      </c>
      <c r="L5" s="1" t="s">
        <v>106</v>
      </c>
      <c r="M5" s="1">
        <v>4860</v>
      </c>
      <c r="N5" s="1"/>
      <c r="O5" s="1">
        <v>8220</v>
      </c>
      <c r="P5" s="1"/>
      <c r="Q5" s="1">
        <v>6540</v>
      </c>
      <c r="R5" s="1"/>
      <c r="S5" s="1">
        <v>6181</v>
      </c>
      <c r="T5" s="1"/>
      <c r="U5" s="1">
        <v>4105</v>
      </c>
      <c r="V5" s="1"/>
      <c r="W5" s="1">
        <v>4478</v>
      </c>
      <c r="X5" s="1"/>
      <c r="Y5" s="1">
        <v>4292</v>
      </c>
      <c r="Z5" s="1"/>
      <c r="AA5" s="1">
        <v>6250</v>
      </c>
      <c r="AB5" s="1"/>
      <c r="AC5" s="1">
        <v>5550</v>
      </c>
      <c r="AD5" s="1"/>
      <c r="AE5" s="1">
        <v>5900</v>
      </c>
      <c r="AF5" s="1"/>
      <c r="AG5" s="1">
        <v>5096</v>
      </c>
      <c r="AH5" s="1"/>
      <c r="AI5" s="1">
        <v>5747</v>
      </c>
      <c r="AJ5" s="1"/>
      <c r="AK5" s="1">
        <v>5573</v>
      </c>
      <c r="AL5" s="1" t="s">
        <v>5</v>
      </c>
    </row>
    <row r="6" spans="1:38" ht="15.75">
      <c r="A6" s="8">
        <v>2102</v>
      </c>
      <c r="B6" s="8">
        <v>30467</v>
      </c>
      <c r="C6" s="1">
        <v>7301</v>
      </c>
      <c r="D6" s="1" t="s">
        <v>75</v>
      </c>
      <c r="E6" s="1">
        <v>6438</v>
      </c>
      <c r="F6" s="1"/>
      <c r="G6" s="1">
        <v>3480</v>
      </c>
      <c r="H6" s="1"/>
      <c r="I6" s="1">
        <v>5740</v>
      </c>
      <c r="J6" s="1"/>
      <c r="K6" s="1">
        <v>8333</v>
      </c>
      <c r="L6" s="1" t="s">
        <v>105</v>
      </c>
      <c r="M6" s="1">
        <v>5640</v>
      </c>
      <c r="N6" s="1">
        <v>4</v>
      </c>
      <c r="O6" s="1">
        <v>9570</v>
      </c>
      <c r="P6" s="1">
        <v>4</v>
      </c>
      <c r="Q6" s="1">
        <v>7605</v>
      </c>
      <c r="R6" s="1" t="s">
        <v>107</v>
      </c>
      <c r="S6" s="1">
        <v>6794</v>
      </c>
      <c r="T6" s="1">
        <v>5</v>
      </c>
      <c r="U6" s="1">
        <v>6690</v>
      </c>
      <c r="V6" s="1">
        <v>3</v>
      </c>
      <c r="W6" s="1">
        <v>4034</v>
      </c>
      <c r="X6" s="1"/>
      <c r="Y6" s="1">
        <v>5362</v>
      </c>
      <c r="Z6" s="1"/>
      <c r="AA6" s="1">
        <v>8000</v>
      </c>
      <c r="AB6" s="1">
        <v>1</v>
      </c>
      <c r="AC6" s="1">
        <v>4150</v>
      </c>
      <c r="AD6" s="1"/>
      <c r="AE6" s="1">
        <v>6075</v>
      </c>
      <c r="AF6" s="1">
        <v>10</v>
      </c>
      <c r="AG6" s="1">
        <v>5719</v>
      </c>
      <c r="AH6" s="1">
        <v>7</v>
      </c>
      <c r="AI6" s="1">
        <v>6364</v>
      </c>
      <c r="AJ6" s="1">
        <v>7</v>
      </c>
      <c r="AK6" s="1">
        <v>5764</v>
      </c>
      <c r="AL6" s="1" t="s">
        <v>5</v>
      </c>
    </row>
    <row r="7" spans="1:38" ht="15.75">
      <c r="A7" s="8">
        <v>2103</v>
      </c>
      <c r="B7" s="8">
        <v>30465</v>
      </c>
      <c r="C7" s="1">
        <v>5014</v>
      </c>
      <c r="D7" s="1"/>
      <c r="E7" s="1">
        <v>6774</v>
      </c>
      <c r="F7" s="1"/>
      <c r="G7" s="1">
        <v>6263</v>
      </c>
      <c r="H7" s="1" t="s">
        <v>1</v>
      </c>
      <c r="I7" s="1">
        <v>6017</v>
      </c>
      <c r="J7" s="1"/>
      <c r="K7" s="1">
        <v>10243</v>
      </c>
      <c r="L7" s="1" t="s">
        <v>104</v>
      </c>
      <c r="M7" s="1"/>
      <c r="N7" s="1"/>
      <c r="O7" s="1">
        <v>9510</v>
      </c>
      <c r="P7" s="1">
        <v>5</v>
      </c>
      <c r="Q7" s="1">
        <v>9510</v>
      </c>
      <c r="R7" s="1" t="s">
        <v>108</v>
      </c>
      <c r="S7" s="1">
        <v>7561</v>
      </c>
      <c r="T7" s="1" t="s">
        <v>118</v>
      </c>
      <c r="U7" s="1">
        <v>5620</v>
      </c>
      <c r="V7" s="1"/>
      <c r="W7" s="1">
        <v>3976</v>
      </c>
      <c r="X7" s="1"/>
      <c r="Y7" s="1">
        <v>4798</v>
      </c>
      <c r="Z7" s="1"/>
      <c r="AA7" s="1">
        <v>6800</v>
      </c>
      <c r="AB7" s="1">
        <v>6</v>
      </c>
      <c r="AC7" s="1">
        <v>3675</v>
      </c>
      <c r="AD7" s="1"/>
      <c r="AE7" s="1">
        <v>5238</v>
      </c>
      <c r="AF7" s="1"/>
      <c r="AG7" s="1">
        <v>5018</v>
      </c>
      <c r="AH7" s="1"/>
      <c r="AI7" s="1">
        <v>6431</v>
      </c>
      <c r="AJ7" s="1">
        <v>6</v>
      </c>
      <c r="AK7" s="1">
        <v>6481</v>
      </c>
      <c r="AL7" s="1" t="s">
        <v>3</v>
      </c>
    </row>
    <row r="8" spans="1:38" ht="15.75">
      <c r="A8" s="8">
        <v>2104</v>
      </c>
      <c r="B8" s="8">
        <v>31308</v>
      </c>
      <c r="C8" s="1">
        <v>6648</v>
      </c>
      <c r="D8" s="1" t="s">
        <v>76</v>
      </c>
      <c r="E8" s="1">
        <v>5704</v>
      </c>
      <c r="F8" s="1"/>
      <c r="G8" s="1">
        <v>6316</v>
      </c>
      <c r="H8" s="1" t="s">
        <v>4</v>
      </c>
      <c r="I8" s="1">
        <v>6223</v>
      </c>
      <c r="J8" s="2" t="s">
        <v>84</v>
      </c>
      <c r="K8" s="1">
        <v>6597</v>
      </c>
      <c r="L8" s="1" t="s">
        <v>91</v>
      </c>
      <c r="M8" s="1">
        <v>3720</v>
      </c>
      <c r="N8" s="1"/>
      <c r="O8" s="1">
        <v>8665</v>
      </c>
      <c r="P8" s="1"/>
      <c r="Q8" s="1">
        <v>6193</v>
      </c>
      <c r="R8" s="1"/>
      <c r="S8" s="1">
        <v>6275</v>
      </c>
      <c r="T8" s="1"/>
      <c r="U8" s="1">
        <v>6450</v>
      </c>
      <c r="V8" s="1">
        <v>7</v>
      </c>
      <c r="W8" s="1">
        <v>3278</v>
      </c>
      <c r="X8" s="1"/>
      <c r="Y8" s="1">
        <v>4864</v>
      </c>
      <c r="Z8" s="1"/>
      <c r="AA8" s="1">
        <v>7100</v>
      </c>
      <c r="AB8" s="1">
        <v>4</v>
      </c>
      <c r="AC8" s="1">
        <v>4950</v>
      </c>
      <c r="AD8" s="1"/>
      <c r="AE8" s="1">
        <v>6025</v>
      </c>
      <c r="AF8" s="1"/>
      <c r="AG8" s="1">
        <v>5445</v>
      </c>
      <c r="AH8" s="1"/>
      <c r="AI8" s="1">
        <v>5943</v>
      </c>
      <c r="AJ8" s="1"/>
      <c r="AK8" s="1">
        <v>6134</v>
      </c>
      <c r="AL8" s="1" t="s">
        <v>2</v>
      </c>
    </row>
    <row r="9" spans="1:38" ht="15.75">
      <c r="A9" s="8">
        <v>2105</v>
      </c>
      <c r="B9" s="8">
        <v>31309</v>
      </c>
      <c r="C9" s="1">
        <v>6114</v>
      </c>
      <c r="D9" s="1">
        <v>10</v>
      </c>
      <c r="E9" s="1">
        <v>7594</v>
      </c>
      <c r="F9" s="1"/>
      <c r="G9" s="1">
        <v>5946</v>
      </c>
      <c r="H9" s="1">
        <v>4</v>
      </c>
      <c r="I9" s="1">
        <v>6551</v>
      </c>
      <c r="J9" s="1" t="s">
        <v>130</v>
      </c>
      <c r="K9" s="1">
        <v>8854</v>
      </c>
      <c r="L9" s="1" t="s">
        <v>103</v>
      </c>
      <c r="M9" s="1">
        <v>6060</v>
      </c>
      <c r="N9" s="1" t="s">
        <v>6</v>
      </c>
      <c r="O9" s="1">
        <v>8694</v>
      </c>
      <c r="P9" s="1"/>
      <c r="Q9" s="1">
        <v>7377</v>
      </c>
      <c r="R9" s="1" t="s">
        <v>109</v>
      </c>
      <c r="S9" s="1">
        <v>7210</v>
      </c>
      <c r="T9" s="1" t="s">
        <v>119</v>
      </c>
      <c r="U9" s="1">
        <v>5835</v>
      </c>
      <c r="V9" s="1"/>
      <c r="W9" s="1">
        <v>5453</v>
      </c>
      <c r="X9" s="1" t="s">
        <v>18</v>
      </c>
      <c r="Y9" s="1">
        <v>5644</v>
      </c>
      <c r="Z9" s="1">
        <v>8</v>
      </c>
      <c r="AA9" s="1">
        <v>6350</v>
      </c>
      <c r="AB9" s="1"/>
      <c r="AC9" s="1">
        <v>3425</v>
      </c>
      <c r="AD9" s="1"/>
      <c r="AE9" s="1">
        <v>4888</v>
      </c>
      <c r="AF9" s="1"/>
      <c r="AG9" s="1">
        <v>5266</v>
      </c>
      <c r="AH9" s="1"/>
      <c r="AI9" s="1">
        <v>6433</v>
      </c>
      <c r="AJ9" s="1">
        <v>5</v>
      </c>
      <c r="AK9" s="1"/>
      <c r="AL9" s="1"/>
    </row>
    <row r="10" spans="1:38" ht="15.75">
      <c r="A10" s="8">
        <v>2106</v>
      </c>
      <c r="B10" s="8">
        <v>31310</v>
      </c>
      <c r="C10" s="1">
        <v>6581</v>
      </c>
      <c r="D10" s="1">
        <v>5</v>
      </c>
      <c r="E10" s="1">
        <v>7906</v>
      </c>
      <c r="F10" s="1"/>
      <c r="G10" s="1">
        <v>4539</v>
      </c>
      <c r="H10" s="1"/>
      <c r="I10" s="1">
        <v>6342</v>
      </c>
      <c r="J10" s="2"/>
      <c r="K10" s="1"/>
      <c r="L10" s="1"/>
      <c r="M10" s="1">
        <v>4260</v>
      </c>
      <c r="N10" s="1"/>
      <c r="O10" s="1">
        <v>7062</v>
      </c>
      <c r="P10" s="1"/>
      <c r="Q10" s="1">
        <v>5661</v>
      </c>
      <c r="R10" s="1"/>
      <c r="S10" s="1">
        <v>6070</v>
      </c>
      <c r="T10" s="1"/>
      <c r="U10" s="1">
        <v>6020</v>
      </c>
      <c r="V10" s="1"/>
      <c r="W10" s="1">
        <v>4751</v>
      </c>
      <c r="X10" s="1"/>
      <c r="Y10" s="1">
        <v>5386</v>
      </c>
      <c r="Z10" s="1"/>
      <c r="AA10" s="1">
        <v>6700</v>
      </c>
      <c r="AB10" s="1">
        <v>7</v>
      </c>
      <c r="AC10" s="1">
        <v>5175</v>
      </c>
      <c r="AD10" s="1"/>
      <c r="AE10" s="1">
        <v>5938</v>
      </c>
      <c r="AF10" s="1"/>
      <c r="AG10" s="1">
        <v>5662</v>
      </c>
      <c r="AH10" s="1">
        <v>8</v>
      </c>
      <c r="AI10" s="1">
        <v>5888</v>
      </c>
      <c r="AJ10" s="1"/>
      <c r="AK10" s="1">
        <v>5700</v>
      </c>
      <c r="AL10" s="1" t="s">
        <v>5</v>
      </c>
    </row>
    <row r="11" spans="1:38" ht="15.75">
      <c r="A11" s="8">
        <v>2107</v>
      </c>
      <c r="B11" s="8">
        <v>31311</v>
      </c>
      <c r="C11" s="1">
        <v>4613</v>
      </c>
      <c r="D11" s="1"/>
      <c r="E11" s="1">
        <v>6969</v>
      </c>
      <c r="F11" s="1"/>
      <c r="G11" s="1">
        <v>4561</v>
      </c>
      <c r="H11" s="1"/>
      <c r="I11" s="1">
        <v>5381</v>
      </c>
      <c r="J11" s="1"/>
      <c r="K11" s="1">
        <v>5903</v>
      </c>
      <c r="L11" s="2" t="s">
        <v>84</v>
      </c>
      <c r="M11" s="1">
        <v>2520</v>
      </c>
      <c r="N11" s="1"/>
      <c r="O11" s="1">
        <v>6958</v>
      </c>
      <c r="P11" s="1"/>
      <c r="Q11" s="1">
        <v>4739</v>
      </c>
      <c r="R11" s="1"/>
      <c r="S11" s="1">
        <v>5254</v>
      </c>
      <c r="T11" s="1"/>
      <c r="U11" s="1">
        <v>4265</v>
      </c>
      <c r="V11" s="1"/>
      <c r="W11" s="1">
        <v>4107</v>
      </c>
      <c r="X11" s="1"/>
      <c r="Y11" s="1">
        <v>4186</v>
      </c>
      <c r="Z11" s="1"/>
      <c r="AA11" s="1">
        <v>3350</v>
      </c>
      <c r="AB11" s="1"/>
      <c r="AC11" s="1">
        <v>3775</v>
      </c>
      <c r="AD11" s="1"/>
      <c r="AE11" s="1">
        <v>3563</v>
      </c>
      <c r="AF11" s="1"/>
      <c r="AG11" s="1">
        <v>3874</v>
      </c>
      <c r="AH11" s="1"/>
      <c r="AI11" s="1">
        <v>4702</v>
      </c>
      <c r="AJ11" s="1"/>
      <c r="AK11" s="4">
        <v>6539</v>
      </c>
      <c r="AL11" s="2" t="s">
        <v>1</v>
      </c>
    </row>
    <row r="12" spans="1:38" ht="15.75">
      <c r="A12" s="8">
        <v>2108</v>
      </c>
      <c r="B12" s="8">
        <v>31312</v>
      </c>
      <c r="C12" s="1">
        <v>4544</v>
      </c>
      <c r="D12" s="1"/>
      <c r="E12" s="1">
        <v>6799</v>
      </c>
      <c r="F12" s="1"/>
      <c r="G12" s="1">
        <v>4690</v>
      </c>
      <c r="H12" s="1"/>
      <c r="I12" s="1">
        <v>5344</v>
      </c>
      <c r="J12" s="1"/>
      <c r="K12" s="1">
        <v>4514</v>
      </c>
      <c r="L12" s="1"/>
      <c r="M12" s="1">
        <v>3600</v>
      </c>
      <c r="N12" s="1"/>
      <c r="O12" s="1">
        <v>6810</v>
      </c>
      <c r="P12" s="1"/>
      <c r="Q12" s="1">
        <v>5205</v>
      </c>
      <c r="R12" s="1"/>
      <c r="S12" s="1">
        <v>5160</v>
      </c>
      <c r="T12" s="1"/>
      <c r="U12" s="1">
        <v>5545</v>
      </c>
      <c r="V12" s="1"/>
      <c r="W12" s="1">
        <v>3159</v>
      </c>
      <c r="X12" s="1"/>
      <c r="Y12" s="1">
        <v>4352</v>
      </c>
      <c r="Z12" s="1"/>
      <c r="AA12" s="1">
        <v>6550</v>
      </c>
      <c r="AB12" s="1">
        <v>9</v>
      </c>
      <c r="AC12" s="1">
        <v>1175</v>
      </c>
      <c r="AD12" s="1"/>
      <c r="AE12" s="1">
        <v>3863</v>
      </c>
      <c r="AF12" s="1"/>
      <c r="AG12" s="1">
        <v>4107</v>
      </c>
      <c r="AH12" s="1"/>
      <c r="AI12" s="1">
        <v>4739</v>
      </c>
      <c r="AJ12" s="1"/>
      <c r="AK12" s="1">
        <v>4375</v>
      </c>
      <c r="AL12" s="1" t="s">
        <v>5</v>
      </c>
    </row>
    <row r="13" spans="1:38" ht="15.75">
      <c r="A13" s="8">
        <v>2109</v>
      </c>
      <c r="B13" s="8">
        <v>31313</v>
      </c>
      <c r="C13" s="1">
        <v>6140</v>
      </c>
      <c r="D13" s="1">
        <v>9</v>
      </c>
      <c r="E13" s="1">
        <v>8645</v>
      </c>
      <c r="F13" s="1" t="s">
        <v>7</v>
      </c>
      <c r="G13" s="1">
        <v>5938</v>
      </c>
      <c r="H13" s="1">
        <v>5</v>
      </c>
      <c r="I13" s="1">
        <v>6908</v>
      </c>
      <c r="J13" s="1" t="s">
        <v>85</v>
      </c>
      <c r="K13" s="1">
        <v>6250</v>
      </c>
      <c r="L13" s="1" t="s">
        <v>92</v>
      </c>
      <c r="M13" s="1">
        <v>4080</v>
      </c>
      <c r="N13" s="1"/>
      <c r="O13" s="1">
        <v>6231</v>
      </c>
      <c r="P13" s="1"/>
      <c r="Q13" s="1">
        <v>5156</v>
      </c>
      <c r="R13" s="1"/>
      <c r="S13" s="1">
        <v>6214</v>
      </c>
      <c r="T13" s="1"/>
      <c r="U13" s="1">
        <v>6985</v>
      </c>
      <c r="V13" s="1">
        <v>1</v>
      </c>
      <c r="W13" s="1">
        <v>3620</v>
      </c>
      <c r="X13" s="1"/>
      <c r="Y13" s="1">
        <v>5303</v>
      </c>
      <c r="Z13" s="1"/>
      <c r="AA13" s="1">
        <v>7950</v>
      </c>
      <c r="AB13" s="1">
        <v>2</v>
      </c>
      <c r="AC13" s="1">
        <v>3925</v>
      </c>
      <c r="AD13" s="1"/>
      <c r="AE13" s="1">
        <v>5938</v>
      </c>
      <c r="AF13" s="1"/>
      <c r="AG13" s="1">
        <v>5620</v>
      </c>
      <c r="AH13" s="1">
        <v>9</v>
      </c>
      <c r="AI13" s="1">
        <v>5976</v>
      </c>
      <c r="AJ13" s="1"/>
      <c r="AK13" s="1"/>
      <c r="AL13" s="1"/>
    </row>
    <row r="14" spans="1:38" ht="15.75">
      <c r="A14" s="8">
        <v>2110</v>
      </c>
      <c r="B14" s="8" t="s">
        <v>44</v>
      </c>
      <c r="C14" s="1">
        <v>6219</v>
      </c>
      <c r="D14" s="1">
        <v>8</v>
      </c>
      <c r="E14" s="1">
        <v>4856</v>
      </c>
      <c r="F14" s="1"/>
      <c r="G14" s="1">
        <v>5250</v>
      </c>
      <c r="H14" s="1">
        <v>10</v>
      </c>
      <c r="I14" s="1">
        <v>5442</v>
      </c>
      <c r="J14" s="1"/>
      <c r="K14" s="1">
        <v>10417</v>
      </c>
      <c r="L14" s="1" t="s">
        <v>98</v>
      </c>
      <c r="M14" s="1">
        <v>3780</v>
      </c>
      <c r="N14" s="1"/>
      <c r="O14" s="1">
        <v>8694</v>
      </c>
      <c r="P14" s="1"/>
      <c r="Q14" s="1">
        <v>6237</v>
      </c>
      <c r="R14" s="1"/>
      <c r="S14" s="1">
        <v>6536</v>
      </c>
      <c r="T14" s="1">
        <v>10</v>
      </c>
      <c r="U14" s="1">
        <v>5595</v>
      </c>
      <c r="V14" s="1"/>
      <c r="W14" s="1">
        <v>3269</v>
      </c>
      <c r="X14" s="1"/>
      <c r="Y14" s="1">
        <v>4432</v>
      </c>
      <c r="Z14" s="1"/>
      <c r="AA14" s="1">
        <v>7100</v>
      </c>
      <c r="AB14" s="1">
        <v>4</v>
      </c>
      <c r="AC14" s="1">
        <v>5400</v>
      </c>
      <c r="AD14" s="1"/>
      <c r="AE14" s="1">
        <v>6250</v>
      </c>
      <c r="AF14" s="1">
        <v>8</v>
      </c>
      <c r="AG14" s="1">
        <v>5341</v>
      </c>
      <c r="AH14" s="1"/>
      <c r="AI14" s="1">
        <v>6058</v>
      </c>
      <c r="AJ14" s="1"/>
      <c r="AK14" s="1">
        <v>5642</v>
      </c>
      <c r="AL14" s="1" t="s">
        <v>5</v>
      </c>
    </row>
    <row r="15" spans="1:38" ht="15.75">
      <c r="A15" s="8">
        <v>2111</v>
      </c>
      <c r="B15" s="8">
        <v>31314</v>
      </c>
      <c r="C15" s="1">
        <v>7430</v>
      </c>
      <c r="D15" s="1" t="s">
        <v>77</v>
      </c>
      <c r="E15" s="1">
        <v>9768</v>
      </c>
      <c r="F15" s="1" t="s">
        <v>8</v>
      </c>
      <c r="G15" s="1">
        <v>3026</v>
      </c>
      <c r="H15" s="1"/>
      <c r="I15" s="1">
        <v>6741</v>
      </c>
      <c r="J15" s="1" t="s">
        <v>90</v>
      </c>
      <c r="K15" s="1">
        <v>5208</v>
      </c>
      <c r="L15" s="1"/>
      <c r="M15" s="1"/>
      <c r="N15" s="1"/>
      <c r="O15" s="1">
        <v>6291</v>
      </c>
      <c r="P15" s="1"/>
      <c r="Q15" s="1">
        <v>6291</v>
      </c>
      <c r="R15" s="1"/>
      <c r="S15" s="1">
        <v>6345</v>
      </c>
      <c r="T15" s="1"/>
      <c r="U15" s="1">
        <v>5580</v>
      </c>
      <c r="V15" s="1"/>
      <c r="W15" s="1">
        <v>3851</v>
      </c>
      <c r="X15" s="1"/>
      <c r="Y15" s="1">
        <v>4716</v>
      </c>
      <c r="Z15" s="1"/>
      <c r="AA15" s="1">
        <v>3025</v>
      </c>
      <c r="AB15" s="1"/>
      <c r="AC15" s="1">
        <v>5900</v>
      </c>
      <c r="AD15" s="1"/>
      <c r="AE15" s="1">
        <v>4463</v>
      </c>
      <c r="AF15" s="1"/>
      <c r="AG15" s="1">
        <v>4589</v>
      </c>
      <c r="AH15" s="1"/>
      <c r="AI15" s="1">
        <v>5564</v>
      </c>
      <c r="AJ15" s="1"/>
      <c r="AK15" s="1"/>
      <c r="AL15" s="1"/>
    </row>
    <row r="16" spans="1:38" ht="15.75">
      <c r="A16" s="8">
        <v>2112</v>
      </c>
      <c r="B16" s="8">
        <v>31315</v>
      </c>
      <c r="C16" s="1">
        <v>5801</v>
      </c>
      <c r="D16" s="1"/>
      <c r="E16" s="1">
        <v>9366</v>
      </c>
      <c r="F16" s="1" t="s">
        <v>9</v>
      </c>
      <c r="G16" s="1">
        <v>4917</v>
      </c>
      <c r="H16" s="1"/>
      <c r="I16" s="1">
        <v>6695</v>
      </c>
      <c r="J16" s="1" t="s">
        <v>129</v>
      </c>
      <c r="K16" s="1">
        <v>3993</v>
      </c>
      <c r="L16" s="1"/>
      <c r="M16" s="1">
        <v>4920</v>
      </c>
      <c r="N16" s="1"/>
      <c r="O16" s="1">
        <v>9332</v>
      </c>
      <c r="P16" s="1">
        <v>8</v>
      </c>
      <c r="Q16" s="1">
        <v>7126</v>
      </c>
      <c r="R16" s="2" t="s">
        <v>84</v>
      </c>
      <c r="S16" s="1">
        <v>6388</v>
      </c>
      <c r="T16" s="1"/>
      <c r="U16" s="1">
        <v>4550</v>
      </c>
      <c r="V16" s="1"/>
      <c r="W16" s="1">
        <v>3575</v>
      </c>
      <c r="X16" s="1"/>
      <c r="Y16" s="1">
        <v>4063</v>
      </c>
      <c r="Z16" s="1"/>
      <c r="AA16" s="1">
        <v>7150</v>
      </c>
      <c r="AB16" s="1">
        <v>3</v>
      </c>
      <c r="AC16" s="1">
        <v>2825</v>
      </c>
      <c r="AD16" s="1"/>
      <c r="AE16" s="1">
        <v>4988</v>
      </c>
      <c r="AF16" s="1"/>
      <c r="AG16" s="1">
        <v>4525</v>
      </c>
      <c r="AH16" s="1"/>
      <c r="AI16" s="1">
        <v>5643</v>
      </c>
      <c r="AJ16" s="1"/>
      <c r="AK16" s="1">
        <v>5266</v>
      </c>
      <c r="AL16" s="1" t="s">
        <v>5</v>
      </c>
    </row>
    <row r="17" spans="1:38" ht="15.75">
      <c r="A17" s="8">
        <v>2113</v>
      </c>
      <c r="B17" s="8">
        <v>31316</v>
      </c>
      <c r="C17" s="1">
        <v>4044</v>
      </c>
      <c r="D17" s="1"/>
      <c r="E17" s="1">
        <v>8638</v>
      </c>
      <c r="F17" s="1" t="s">
        <v>0</v>
      </c>
      <c r="G17" s="1">
        <v>4660</v>
      </c>
      <c r="H17" s="1"/>
      <c r="I17" s="1">
        <v>5781</v>
      </c>
      <c r="J17" s="1"/>
      <c r="K17" s="1">
        <v>6597</v>
      </c>
      <c r="L17" s="1" t="s">
        <v>93</v>
      </c>
      <c r="M17" s="1">
        <v>5280</v>
      </c>
      <c r="N17" s="1">
        <v>9</v>
      </c>
      <c r="O17" s="1">
        <v>6558</v>
      </c>
      <c r="P17" s="1"/>
      <c r="Q17" s="1">
        <v>5919</v>
      </c>
      <c r="R17" s="1"/>
      <c r="S17" s="1">
        <v>5963</v>
      </c>
      <c r="T17" s="1"/>
      <c r="U17" s="1">
        <v>5900</v>
      </c>
      <c r="V17" s="1"/>
      <c r="W17" s="1">
        <v>4020</v>
      </c>
      <c r="X17" s="1"/>
      <c r="Y17" s="1">
        <v>4960</v>
      </c>
      <c r="Z17" s="1"/>
      <c r="AA17" s="1">
        <v>5050</v>
      </c>
      <c r="AB17" s="1"/>
      <c r="AC17" s="1">
        <v>3200</v>
      </c>
      <c r="AD17" s="1"/>
      <c r="AE17" s="1">
        <v>4125</v>
      </c>
      <c r="AF17" s="1"/>
      <c r="AG17" s="1">
        <v>4543</v>
      </c>
      <c r="AH17" s="1"/>
      <c r="AI17" s="1">
        <v>5395</v>
      </c>
      <c r="AJ17" s="1"/>
      <c r="AK17" s="1">
        <v>4745</v>
      </c>
      <c r="AL17" s="1" t="s">
        <v>5</v>
      </c>
    </row>
    <row r="18" spans="1:38" ht="15.75">
      <c r="A18" s="8">
        <v>2114</v>
      </c>
      <c r="B18" s="8">
        <v>31317</v>
      </c>
      <c r="C18" s="1">
        <v>4821</v>
      </c>
      <c r="D18" s="1"/>
      <c r="E18" s="1">
        <v>5931</v>
      </c>
      <c r="F18" s="1"/>
      <c r="G18" s="1">
        <v>4312</v>
      </c>
      <c r="H18" s="1"/>
      <c r="I18" s="1">
        <v>5021</v>
      </c>
      <c r="J18" s="1"/>
      <c r="K18" s="1">
        <v>4688</v>
      </c>
      <c r="L18" s="1"/>
      <c r="M18" s="1">
        <v>3480</v>
      </c>
      <c r="N18" s="1"/>
      <c r="O18" s="1">
        <v>8620</v>
      </c>
      <c r="P18" s="1"/>
      <c r="Q18" s="1">
        <v>6050</v>
      </c>
      <c r="R18" s="1"/>
      <c r="S18" s="1">
        <v>5309</v>
      </c>
      <c r="T18" s="1"/>
      <c r="U18" s="1">
        <v>6000</v>
      </c>
      <c r="V18" s="1"/>
      <c r="W18" s="1">
        <v>5573</v>
      </c>
      <c r="X18" s="1" t="s">
        <v>19</v>
      </c>
      <c r="Y18" s="1">
        <v>5787</v>
      </c>
      <c r="Z18" s="1">
        <v>7</v>
      </c>
      <c r="AA18" s="1">
        <v>5250</v>
      </c>
      <c r="AB18" s="1"/>
      <c r="AC18" s="1">
        <v>6350</v>
      </c>
      <c r="AD18" s="1">
        <v>6</v>
      </c>
      <c r="AE18" s="1">
        <v>5800</v>
      </c>
      <c r="AF18" s="1"/>
      <c r="AG18" s="1">
        <v>5793</v>
      </c>
      <c r="AH18" s="1">
        <v>5</v>
      </c>
      <c r="AI18" s="1">
        <v>5503</v>
      </c>
      <c r="AJ18" s="1"/>
      <c r="AK18" s="1">
        <v>5845</v>
      </c>
      <c r="AL18" s="1" t="s">
        <v>125</v>
      </c>
    </row>
    <row r="19" spans="1:38" ht="15.75">
      <c r="A19" s="8">
        <v>2115</v>
      </c>
      <c r="B19" s="8">
        <v>31318</v>
      </c>
      <c r="C19" s="1"/>
      <c r="D19" s="1"/>
      <c r="E19" s="1">
        <v>8894</v>
      </c>
      <c r="F19" s="1" t="s">
        <v>2</v>
      </c>
      <c r="G19" s="1"/>
      <c r="H19" s="1"/>
      <c r="I19" s="1">
        <v>8894</v>
      </c>
      <c r="J19" s="1" t="s">
        <v>87</v>
      </c>
      <c r="K19" s="1"/>
      <c r="L19" s="1"/>
      <c r="M19" s="1">
        <v>4200</v>
      </c>
      <c r="N19" s="1"/>
      <c r="O19" s="1"/>
      <c r="P19" s="1"/>
      <c r="Q19" s="1">
        <v>4200</v>
      </c>
      <c r="R19" s="1"/>
      <c r="S19" s="1">
        <v>6547</v>
      </c>
      <c r="T19" s="1">
        <v>8</v>
      </c>
      <c r="U19" s="1"/>
      <c r="V19" s="1"/>
      <c r="W19" s="1"/>
      <c r="X19" s="1"/>
      <c r="Y19" s="1"/>
      <c r="Z19" s="1"/>
      <c r="AA19" s="1">
        <v>3150</v>
      </c>
      <c r="AB19" s="1"/>
      <c r="AC19" s="1">
        <v>750</v>
      </c>
      <c r="AD19" s="1"/>
      <c r="AE19" s="1">
        <v>1950</v>
      </c>
      <c r="AF19" s="1"/>
      <c r="AG19" s="1">
        <v>1950</v>
      </c>
      <c r="AH19" s="1"/>
      <c r="AI19" s="1">
        <v>4249</v>
      </c>
      <c r="AJ19" s="1"/>
      <c r="AK19" s="1">
        <v>4977</v>
      </c>
      <c r="AL19" s="1" t="s">
        <v>5</v>
      </c>
    </row>
    <row r="20" spans="1:38" ht="15.75">
      <c r="A20" s="8">
        <v>2116</v>
      </c>
      <c r="B20" s="8">
        <v>31319</v>
      </c>
      <c r="C20" s="1">
        <v>6612</v>
      </c>
      <c r="D20" s="1">
        <v>4</v>
      </c>
      <c r="E20" s="1">
        <v>5770</v>
      </c>
      <c r="F20" s="1"/>
      <c r="G20" s="1">
        <v>4387</v>
      </c>
      <c r="H20" s="1"/>
      <c r="I20" s="1">
        <v>5590</v>
      </c>
      <c r="J20" s="1"/>
      <c r="K20" s="1"/>
      <c r="L20" s="1"/>
      <c r="M20" s="1">
        <v>4140</v>
      </c>
      <c r="N20" s="1"/>
      <c r="O20" s="1">
        <v>8813</v>
      </c>
      <c r="P20" s="1"/>
      <c r="Q20" s="1">
        <v>6477</v>
      </c>
      <c r="R20" s="1"/>
      <c r="S20" s="1">
        <v>5944</v>
      </c>
      <c r="T20" s="1"/>
      <c r="U20" s="1">
        <v>6075</v>
      </c>
      <c r="V20" s="1"/>
      <c r="W20" s="1">
        <v>7102</v>
      </c>
      <c r="X20" s="1" t="s">
        <v>14</v>
      </c>
      <c r="Y20" s="1">
        <v>6589</v>
      </c>
      <c r="Z20" s="1" t="s">
        <v>121</v>
      </c>
      <c r="AA20" s="1">
        <v>6600</v>
      </c>
      <c r="AB20" s="1">
        <v>8</v>
      </c>
      <c r="AC20" s="1">
        <v>6200</v>
      </c>
      <c r="AD20" s="1">
        <v>8</v>
      </c>
      <c r="AE20" s="1">
        <v>6400</v>
      </c>
      <c r="AF20" s="1">
        <v>5</v>
      </c>
      <c r="AG20" s="1">
        <v>6494</v>
      </c>
      <c r="AH20" s="1" t="s">
        <v>121</v>
      </c>
      <c r="AI20" s="1">
        <v>6189</v>
      </c>
      <c r="AJ20" s="1">
        <v>9</v>
      </c>
      <c r="AK20" s="1">
        <v>5179</v>
      </c>
      <c r="AL20" s="1" t="s">
        <v>5</v>
      </c>
    </row>
    <row r="21" spans="1:38" ht="15.75">
      <c r="A21" s="8">
        <v>2117</v>
      </c>
      <c r="B21" s="8">
        <v>31320</v>
      </c>
      <c r="C21" s="1">
        <v>1089</v>
      </c>
      <c r="D21" s="1"/>
      <c r="E21" s="1">
        <v>5319</v>
      </c>
      <c r="F21" s="1"/>
      <c r="G21" s="1">
        <v>3555</v>
      </c>
      <c r="H21" s="1"/>
      <c r="I21" s="1">
        <v>3321</v>
      </c>
      <c r="J21" s="1"/>
      <c r="K21" s="1">
        <v>7986</v>
      </c>
      <c r="L21" s="1" t="s">
        <v>97</v>
      </c>
      <c r="M21" s="1">
        <v>5460</v>
      </c>
      <c r="N21" s="1">
        <v>5</v>
      </c>
      <c r="O21" s="1">
        <v>5148</v>
      </c>
      <c r="P21" s="1"/>
      <c r="Q21" s="1">
        <v>5304</v>
      </c>
      <c r="R21" s="1"/>
      <c r="S21" s="1">
        <v>4760</v>
      </c>
      <c r="T21" s="1"/>
      <c r="U21" s="1">
        <v>3650</v>
      </c>
      <c r="V21" s="1"/>
      <c r="W21" s="1">
        <v>2966</v>
      </c>
      <c r="X21" s="1"/>
      <c r="Y21" s="1">
        <v>3308</v>
      </c>
      <c r="Z21" s="1"/>
      <c r="AA21" s="1">
        <v>3700</v>
      </c>
      <c r="AB21" s="1"/>
      <c r="AC21" s="1">
        <v>650</v>
      </c>
      <c r="AD21" s="1"/>
      <c r="AE21" s="1">
        <v>2175</v>
      </c>
      <c r="AF21" s="1"/>
      <c r="AG21" s="1">
        <v>2742</v>
      </c>
      <c r="AH21" s="1"/>
      <c r="AI21" s="1">
        <v>3952</v>
      </c>
      <c r="AJ21" s="1"/>
      <c r="AK21" s="1">
        <v>4861</v>
      </c>
      <c r="AL21" s="1" t="s">
        <v>5</v>
      </c>
    </row>
    <row r="22" spans="1:38" ht="15.75">
      <c r="A22" s="8">
        <v>2118</v>
      </c>
      <c r="B22" s="8">
        <v>31321</v>
      </c>
      <c r="C22" s="1"/>
      <c r="D22" s="1"/>
      <c r="E22" s="1">
        <v>4634</v>
      </c>
      <c r="F22" s="1"/>
      <c r="G22" s="1"/>
      <c r="H22" s="1"/>
      <c r="I22" s="1">
        <v>4634</v>
      </c>
      <c r="J22" s="1"/>
      <c r="K22" s="1">
        <v>6250</v>
      </c>
      <c r="L22" s="1" t="s">
        <v>94</v>
      </c>
      <c r="M22" s="1">
        <v>4560</v>
      </c>
      <c r="N22" s="1"/>
      <c r="O22" s="1"/>
      <c r="P22" s="1"/>
      <c r="Q22" s="1">
        <v>4560</v>
      </c>
      <c r="R22" s="1"/>
      <c r="S22" s="1">
        <v>5148</v>
      </c>
      <c r="T22" s="1"/>
      <c r="U22" s="1"/>
      <c r="V22" s="1"/>
      <c r="W22" s="1"/>
      <c r="X22" s="1"/>
      <c r="Y22" s="1"/>
      <c r="Z22" s="1"/>
      <c r="AA22" s="1">
        <v>3950</v>
      </c>
      <c r="AB22" s="1"/>
      <c r="AC22" s="1">
        <v>2850</v>
      </c>
      <c r="AD22" s="1"/>
      <c r="AE22" s="1">
        <v>3400</v>
      </c>
      <c r="AF22" s="1"/>
      <c r="AG22" s="1">
        <v>3400</v>
      </c>
      <c r="AH22" s="1"/>
      <c r="AI22" s="1">
        <v>4449</v>
      </c>
      <c r="AJ22" s="1"/>
      <c r="AK22" s="1"/>
      <c r="AL22" s="1"/>
    </row>
    <row r="23" spans="1:38" ht="15.75">
      <c r="A23" s="8">
        <v>2119</v>
      </c>
      <c r="B23" s="8">
        <v>31322</v>
      </c>
      <c r="C23" s="1">
        <v>5186</v>
      </c>
      <c r="D23" s="1"/>
      <c r="E23" s="1">
        <v>5790</v>
      </c>
      <c r="F23" s="1"/>
      <c r="G23" s="1">
        <v>2950</v>
      </c>
      <c r="H23" s="1"/>
      <c r="I23" s="1">
        <v>4642</v>
      </c>
      <c r="J23" s="1"/>
      <c r="K23" s="1">
        <v>5903</v>
      </c>
      <c r="L23" s="2" t="s">
        <v>84</v>
      </c>
      <c r="M23" s="1">
        <v>4800</v>
      </c>
      <c r="N23" s="1"/>
      <c r="O23" s="1">
        <v>8798</v>
      </c>
      <c r="P23" s="1"/>
      <c r="Q23" s="1">
        <v>6799</v>
      </c>
      <c r="R23" s="2" t="s">
        <v>84</v>
      </c>
      <c r="S23" s="1">
        <v>5571</v>
      </c>
      <c r="T23" s="1"/>
      <c r="U23" s="1">
        <v>5065</v>
      </c>
      <c r="V23" s="1"/>
      <c r="W23" s="1">
        <v>5376</v>
      </c>
      <c r="X23" s="1" t="s">
        <v>20</v>
      </c>
      <c r="Y23" s="1">
        <v>5221</v>
      </c>
      <c r="Z23" s="1"/>
      <c r="AA23" s="1">
        <v>3950</v>
      </c>
      <c r="AB23" s="1"/>
      <c r="AC23" s="1">
        <v>4375</v>
      </c>
      <c r="AD23" s="1"/>
      <c r="AE23" s="1">
        <v>4163</v>
      </c>
      <c r="AF23" s="1"/>
      <c r="AG23" s="1">
        <v>4692</v>
      </c>
      <c r="AH23" s="1"/>
      <c r="AI23" s="1">
        <v>5219</v>
      </c>
      <c r="AJ23" s="1"/>
      <c r="AK23" s="4">
        <v>5874</v>
      </c>
      <c r="AL23" s="2" t="s">
        <v>86</v>
      </c>
    </row>
    <row r="24" spans="1:38" ht="15.75">
      <c r="A24" s="8">
        <v>2120</v>
      </c>
      <c r="B24" s="8">
        <v>31323</v>
      </c>
      <c r="C24" s="1">
        <v>5747</v>
      </c>
      <c r="D24" s="1"/>
      <c r="E24" s="1">
        <v>8643</v>
      </c>
      <c r="F24" s="1" t="s">
        <v>10</v>
      </c>
      <c r="G24" s="1">
        <v>6165</v>
      </c>
      <c r="H24" s="1" t="s">
        <v>3</v>
      </c>
      <c r="I24" s="1">
        <v>6852</v>
      </c>
      <c r="J24" s="1" t="s">
        <v>131</v>
      </c>
      <c r="K24" s="1">
        <v>4861</v>
      </c>
      <c r="L24" s="1"/>
      <c r="M24" s="1">
        <v>5400</v>
      </c>
      <c r="N24" s="1">
        <v>7</v>
      </c>
      <c r="O24" s="1">
        <v>8783</v>
      </c>
      <c r="P24" s="1"/>
      <c r="Q24" s="1">
        <v>7092</v>
      </c>
      <c r="R24" s="2" t="s">
        <v>84</v>
      </c>
      <c r="S24" s="1">
        <v>6600</v>
      </c>
      <c r="T24" s="1">
        <v>7</v>
      </c>
      <c r="U24" s="1">
        <v>6440</v>
      </c>
      <c r="V24" s="1">
        <v>8</v>
      </c>
      <c r="W24" s="1">
        <v>6698</v>
      </c>
      <c r="X24" s="1" t="s">
        <v>21</v>
      </c>
      <c r="Y24" s="1">
        <v>6569</v>
      </c>
      <c r="Z24" s="1" t="s">
        <v>88</v>
      </c>
      <c r="AA24" s="1">
        <v>4650</v>
      </c>
      <c r="AB24" s="1"/>
      <c r="AC24" s="1">
        <v>4325</v>
      </c>
      <c r="AD24" s="1"/>
      <c r="AE24" s="1">
        <v>4488</v>
      </c>
      <c r="AF24" s="1"/>
      <c r="AG24" s="1">
        <v>5528</v>
      </c>
      <c r="AH24" s="1"/>
      <c r="AI24" s="1">
        <v>6171</v>
      </c>
      <c r="AJ24" s="1">
        <v>10</v>
      </c>
      <c r="AK24" s="1">
        <v>4948</v>
      </c>
      <c r="AL24" s="1" t="s">
        <v>5</v>
      </c>
    </row>
    <row r="25" spans="1:38" ht="15.75">
      <c r="A25" s="8">
        <v>2121</v>
      </c>
      <c r="B25" s="8" t="s">
        <v>45</v>
      </c>
      <c r="C25" s="1">
        <v>5678</v>
      </c>
      <c r="D25" s="1"/>
      <c r="E25" s="1">
        <v>7368</v>
      </c>
      <c r="F25" s="1"/>
      <c r="G25" s="1">
        <v>5182</v>
      </c>
      <c r="H25" s="1"/>
      <c r="I25" s="1">
        <v>6076</v>
      </c>
      <c r="J25" s="2" t="s">
        <v>84</v>
      </c>
      <c r="K25" s="1">
        <v>4410</v>
      </c>
      <c r="L25" s="1"/>
      <c r="M25" s="1">
        <v>3660</v>
      </c>
      <c r="N25" s="1"/>
      <c r="O25" s="1">
        <v>8605</v>
      </c>
      <c r="P25" s="1"/>
      <c r="Q25" s="1">
        <v>6133</v>
      </c>
      <c r="R25" s="1"/>
      <c r="S25" s="1">
        <v>5817</v>
      </c>
      <c r="T25" s="1"/>
      <c r="U25" s="1">
        <v>6350</v>
      </c>
      <c r="V25" s="1">
        <v>9</v>
      </c>
      <c r="W25" s="1">
        <v>3196</v>
      </c>
      <c r="X25" s="1"/>
      <c r="Y25" s="1">
        <v>4773</v>
      </c>
      <c r="Z25" s="1"/>
      <c r="AA25" s="1">
        <v>5400</v>
      </c>
      <c r="AB25" s="1"/>
      <c r="AC25" s="1">
        <v>4950</v>
      </c>
      <c r="AD25" s="1"/>
      <c r="AE25" s="1">
        <v>5175</v>
      </c>
      <c r="AF25" s="1"/>
      <c r="AG25" s="1">
        <v>4974</v>
      </c>
      <c r="AH25" s="1"/>
      <c r="AI25" s="1">
        <v>5480</v>
      </c>
      <c r="AJ25" s="1"/>
      <c r="AK25" s="1">
        <v>5613</v>
      </c>
      <c r="AL25" s="1" t="s">
        <v>5</v>
      </c>
    </row>
    <row r="26" spans="1:38" ht="15.75">
      <c r="A26" s="8">
        <v>2122</v>
      </c>
      <c r="B26" s="8">
        <v>31324</v>
      </c>
      <c r="C26" s="1">
        <v>2508</v>
      </c>
      <c r="D26" s="1"/>
      <c r="E26" s="1">
        <v>6343</v>
      </c>
      <c r="F26" s="1"/>
      <c r="G26" s="1"/>
      <c r="H26" s="1"/>
      <c r="I26" s="1">
        <v>4426</v>
      </c>
      <c r="J26" s="1"/>
      <c r="K26" s="1"/>
      <c r="L26" s="1"/>
      <c r="M26" s="1">
        <v>4440</v>
      </c>
      <c r="N26" s="1"/>
      <c r="O26" s="1">
        <v>7715</v>
      </c>
      <c r="P26" s="1"/>
      <c r="Q26" s="1">
        <v>6078</v>
      </c>
      <c r="R26" s="1"/>
      <c r="S26" s="1">
        <v>5252</v>
      </c>
      <c r="T26" s="1"/>
      <c r="U26" s="1">
        <v>4605</v>
      </c>
      <c r="V26" s="1"/>
      <c r="W26" s="1">
        <v>4195</v>
      </c>
      <c r="X26" s="1"/>
      <c r="Y26" s="1">
        <v>4400</v>
      </c>
      <c r="Z26" s="1"/>
      <c r="AA26" s="1">
        <v>5950</v>
      </c>
      <c r="AB26" s="1"/>
      <c r="AC26" s="1">
        <v>5300</v>
      </c>
      <c r="AD26" s="1"/>
      <c r="AE26" s="1">
        <v>5625</v>
      </c>
      <c r="AF26" s="1"/>
      <c r="AG26" s="1">
        <v>5013</v>
      </c>
      <c r="AH26" s="1"/>
      <c r="AI26" s="1">
        <v>5132</v>
      </c>
      <c r="AJ26" s="1"/>
      <c r="AK26" s="1"/>
      <c r="AL26" s="1"/>
    </row>
    <row r="27" spans="1:38" ht="15.75">
      <c r="A27" s="8">
        <v>2123</v>
      </c>
      <c r="B27" s="8">
        <v>31325</v>
      </c>
      <c r="C27" s="1">
        <v>5662</v>
      </c>
      <c r="D27" s="1"/>
      <c r="E27" s="1">
        <v>5231</v>
      </c>
      <c r="F27" s="1"/>
      <c r="G27" s="1">
        <v>5862</v>
      </c>
      <c r="H27" s="1">
        <v>7</v>
      </c>
      <c r="I27" s="1">
        <v>5585</v>
      </c>
      <c r="J27" s="1"/>
      <c r="K27" s="1">
        <v>5799</v>
      </c>
      <c r="L27" s="2" t="s">
        <v>84</v>
      </c>
      <c r="M27" s="1"/>
      <c r="N27" s="1"/>
      <c r="O27" s="1">
        <v>8754</v>
      </c>
      <c r="P27" s="1"/>
      <c r="Q27" s="1">
        <v>8754</v>
      </c>
      <c r="R27" s="1" t="s">
        <v>89</v>
      </c>
      <c r="S27" s="1">
        <v>6262</v>
      </c>
      <c r="T27" s="1"/>
      <c r="U27" s="1">
        <v>5785</v>
      </c>
      <c r="V27" s="1"/>
      <c r="W27" s="1">
        <v>4098</v>
      </c>
      <c r="X27" s="1"/>
      <c r="Y27" s="1">
        <v>4942</v>
      </c>
      <c r="Z27" s="1"/>
      <c r="AA27" s="1">
        <v>5050</v>
      </c>
      <c r="AB27" s="1"/>
      <c r="AC27" s="1">
        <v>5250</v>
      </c>
      <c r="AD27" s="1"/>
      <c r="AE27" s="1">
        <v>5150</v>
      </c>
      <c r="AF27" s="1"/>
      <c r="AG27" s="1">
        <v>5046</v>
      </c>
      <c r="AH27" s="1"/>
      <c r="AI27" s="1">
        <v>5721</v>
      </c>
      <c r="AJ27" s="1"/>
      <c r="AK27" s="4">
        <v>5660</v>
      </c>
      <c r="AL27" s="2" t="s">
        <v>5</v>
      </c>
    </row>
    <row r="28" spans="1:38" ht="15.75">
      <c r="A28" s="8">
        <v>2124</v>
      </c>
      <c r="B28" s="8">
        <v>31326</v>
      </c>
      <c r="C28" s="1">
        <v>5436</v>
      </c>
      <c r="D28" s="1"/>
      <c r="E28" s="1">
        <v>8709</v>
      </c>
      <c r="F28" s="1" t="s">
        <v>11</v>
      </c>
      <c r="G28" s="1">
        <v>5030</v>
      </c>
      <c r="H28" s="1"/>
      <c r="I28" s="1">
        <v>6392</v>
      </c>
      <c r="J28" s="1">
        <v>9</v>
      </c>
      <c r="K28" s="1">
        <v>5000</v>
      </c>
      <c r="L28" s="1"/>
      <c r="M28" s="1">
        <v>4860</v>
      </c>
      <c r="N28" s="1"/>
      <c r="O28" s="1">
        <v>9599</v>
      </c>
      <c r="P28" s="1">
        <v>3</v>
      </c>
      <c r="Q28" s="1">
        <v>7230</v>
      </c>
      <c r="R28" s="1" t="s">
        <v>110</v>
      </c>
      <c r="S28" s="1">
        <v>6439</v>
      </c>
      <c r="T28" s="1"/>
      <c r="U28" s="1">
        <v>5775</v>
      </c>
      <c r="V28" s="1"/>
      <c r="W28" s="1">
        <v>5228</v>
      </c>
      <c r="X28" s="1" t="s">
        <v>22</v>
      </c>
      <c r="Y28" s="1">
        <v>5502</v>
      </c>
      <c r="Z28" s="1">
        <v>9</v>
      </c>
      <c r="AA28" s="1">
        <v>6500</v>
      </c>
      <c r="AB28" s="1">
        <v>10</v>
      </c>
      <c r="AC28" s="1">
        <v>7275</v>
      </c>
      <c r="AD28" s="1">
        <v>3</v>
      </c>
      <c r="AE28" s="1">
        <v>6888</v>
      </c>
      <c r="AF28" s="1">
        <v>3</v>
      </c>
      <c r="AG28" s="1">
        <v>6195</v>
      </c>
      <c r="AH28" s="1">
        <v>4</v>
      </c>
      <c r="AI28" s="1">
        <v>6341</v>
      </c>
      <c r="AJ28" s="1">
        <v>8</v>
      </c>
      <c r="AK28" s="1">
        <v>6181</v>
      </c>
      <c r="AL28" s="1" t="s">
        <v>128</v>
      </c>
    </row>
    <row r="29" spans="1:38" ht="15.75">
      <c r="A29" s="8">
        <v>2125</v>
      </c>
      <c r="B29" s="8">
        <v>31327</v>
      </c>
      <c r="C29" s="1">
        <v>3350</v>
      </c>
      <c r="D29" s="1"/>
      <c r="E29" s="1">
        <v>8150</v>
      </c>
      <c r="F29" s="1"/>
      <c r="G29" s="1">
        <v>4576</v>
      </c>
      <c r="H29" s="1"/>
      <c r="I29" s="1">
        <v>5359</v>
      </c>
      <c r="J29" s="1"/>
      <c r="K29" s="1">
        <v>4306</v>
      </c>
      <c r="L29" s="1"/>
      <c r="M29" s="1"/>
      <c r="N29" s="1"/>
      <c r="O29" s="1">
        <v>9125</v>
      </c>
      <c r="P29" s="1"/>
      <c r="Q29" s="1">
        <v>9125</v>
      </c>
      <c r="R29" s="1" t="s">
        <v>111</v>
      </c>
      <c r="S29" s="1">
        <v>5901</v>
      </c>
      <c r="T29" s="1"/>
      <c r="U29" s="1"/>
      <c r="V29" s="1"/>
      <c r="W29" s="1">
        <v>3405</v>
      </c>
      <c r="X29" s="1"/>
      <c r="Y29" s="1">
        <v>3405</v>
      </c>
      <c r="Z29" s="1"/>
      <c r="AA29" s="1">
        <v>5650</v>
      </c>
      <c r="AB29" s="1"/>
      <c r="AC29" s="1">
        <v>4100</v>
      </c>
      <c r="AD29" s="1"/>
      <c r="AE29" s="1">
        <v>4875</v>
      </c>
      <c r="AF29" s="1"/>
      <c r="AG29" s="1">
        <v>4385</v>
      </c>
      <c r="AH29" s="1"/>
      <c r="AI29" s="1">
        <v>5333</v>
      </c>
      <c r="AJ29" s="1"/>
      <c r="AK29" s="1">
        <v>5804</v>
      </c>
      <c r="AL29" s="1" t="s">
        <v>5</v>
      </c>
    </row>
    <row r="30" spans="1:38" ht="15.75">
      <c r="A30" s="8">
        <v>2126</v>
      </c>
      <c r="B30" s="8">
        <v>31328</v>
      </c>
      <c r="C30" s="1">
        <v>4493</v>
      </c>
      <c r="D30" s="1"/>
      <c r="E30" s="1">
        <v>6069</v>
      </c>
      <c r="F30" s="1"/>
      <c r="G30" s="1">
        <v>4955</v>
      </c>
      <c r="H30" s="1"/>
      <c r="I30" s="1">
        <v>5172</v>
      </c>
      <c r="J30" s="1"/>
      <c r="K30" s="1">
        <v>5556</v>
      </c>
      <c r="L30" s="1"/>
      <c r="M30" s="1"/>
      <c r="N30" s="1"/>
      <c r="O30" s="1">
        <v>9659</v>
      </c>
      <c r="P30" s="1">
        <v>2</v>
      </c>
      <c r="Q30" s="1">
        <v>9659</v>
      </c>
      <c r="R30" s="1" t="s">
        <v>112</v>
      </c>
      <c r="S30" s="1">
        <v>6146</v>
      </c>
      <c r="T30" s="1"/>
      <c r="U30" s="1">
        <v>4705</v>
      </c>
      <c r="V30" s="1"/>
      <c r="W30" s="1">
        <v>7102</v>
      </c>
      <c r="X30" s="1" t="s">
        <v>14</v>
      </c>
      <c r="Y30" s="1">
        <v>5904</v>
      </c>
      <c r="Z30" s="1">
        <v>6</v>
      </c>
      <c r="AA30" s="1">
        <v>5100</v>
      </c>
      <c r="AB30" s="1"/>
      <c r="AC30" s="1">
        <v>3850</v>
      </c>
      <c r="AD30" s="1"/>
      <c r="AE30" s="1">
        <v>4475</v>
      </c>
      <c r="AF30" s="1"/>
      <c r="AG30" s="1">
        <v>5189</v>
      </c>
      <c r="AH30" s="1"/>
      <c r="AI30" s="1">
        <v>5721</v>
      </c>
      <c r="AJ30" s="1"/>
      <c r="AK30" s="1">
        <v>4716</v>
      </c>
      <c r="AL30" s="1" t="s">
        <v>5</v>
      </c>
    </row>
    <row r="31" spans="1:38" ht="15.75">
      <c r="A31" s="8">
        <v>2127</v>
      </c>
      <c r="B31" s="8">
        <v>31329</v>
      </c>
      <c r="C31" s="1">
        <v>5496</v>
      </c>
      <c r="D31" s="1"/>
      <c r="E31" s="1">
        <v>2966</v>
      </c>
      <c r="F31" s="1"/>
      <c r="G31" s="1"/>
      <c r="H31" s="1"/>
      <c r="I31" s="1">
        <v>4231</v>
      </c>
      <c r="J31" s="1"/>
      <c r="K31" s="1">
        <v>6771</v>
      </c>
      <c r="L31" s="1" t="s">
        <v>91</v>
      </c>
      <c r="M31" s="1"/>
      <c r="N31" s="1"/>
      <c r="O31" s="1">
        <v>7715</v>
      </c>
      <c r="P31" s="1"/>
      <c r="Q31" s="1">
        <v>7715</v>
      </c>
      <c r="R31" s="1" t="s">
        <v>113</v>
      </c>
      <c r="S31" s="1">
        <v>5737</v>
      </c>
      <c r="T31" s="1"/>
      <c r="U31" s="1">
        <v>5040</v>
      </c>
      <c r="V31" s="1"/>
      <c r="W31" s="1">
        <v>4864</v>
      </c>
      <c r="X31" s="1"/>
      <c r="Y31" s="1">
        <v>4952</v>
      </c>
      <c r="Z31" s="1"/>
      <c r="AA31" s="1">
        <v>3450</v>
      </c>
      <c r="AB31" s="1"/>
      <c r="AC31" s="1">
        <v>3525</v>
      </c>
      <c r="AD31" s="1"/>
      <c r="AE31" s="1">
        <v>3488</v>
      </c>
      <c r="AF31" s="1"/>
      <c r="AG31" s="1">
        <v>4220</v>
      </c>
      <c r="AH31" s="1"/>
      <c r="AI31" s="1">
        <v>4978</v>
      </c>
      <c r="AJ31" s="1"/>
      <c r="AK31" s="1">
        <v>4456</v>
      </c>
      <c r="AL31" s="1" t="s">
        <v>5</v>
      </c>
    </row>
    <row r="32" spans="1:38" ht="15.75">
      <c r="A32" s="8">
        <v>2128</v>
      </c>
      <c r="B32" s="8">
        <v>31330</v>
      </c>
      <c r="C32" s="1">
        <v>4493</v>
      </c>
      <c r="D32" s="1"/>
      <c r="E32" s="1">
        <v>6171</v>
      </c>
      <c r="F32" s="1"/>
      <c r="G32" s="1">
        <v>4085</v>
      </c>
      <c r="H32" s="1"/>
      <c r="I32" s="1">
        <v>4916</v>
      </c>
      <c r="J32" s="1"/>
      <c r="K32" s="1"/>
      <c r="L32" s="1"/>
      <c r="M32" s="1">
        <v>4440</v>
      </c>
      <c r="N32" s="1"/>
      <c r="O32" s="1">
        <v>9199</v>
      </c>
      <c r="P32" s="1">
        <v>10</v>
      </c>
      <c r="Q32" s="1">
        <v>6820</v>
      </c>
      <c r="R32" s="2" t="s">
        <v>84</v>
      </c>
      <c r="S32" s="1">
        <v>5678</v>
      </c>
      <c r="T32" s="1"/>
      <c r="U32" s="1">
        <v>3180</v>
      </c>
      <c r="V32" s="1"/>
      <c r="W32" s="1">
        <v>3009</v>
      </c>
      <c r="X32" s="1"/>
      <c r="Y32" s="1">
        <v>3095</v>
      </c>
      <c r="Z32" s="1"/>
      <c r="AA32" s="1">
        <v>3075</v>
      </c>
      <c r="AB32" s="1"/>
      <c r="AC32" s="1">
        <v>4950</v>
      </c>
      <c r="AD32" s="1"/>
      <c r="AE32" s="1">
        <v>4013</v>
      </c>
      <c r="AF32" s="1"/>
      <c r="AG32" s="1">
        <v>3554</v>
      </c>
      <c r="AH32" s="1"/>
      <c r="AI32" s="1">
        <v>4734</v>
      </c>
      <c r="AJ32" s="1"/>
      <c r="AK32" s="1">
        <v>5845</v>
      </c>
      <c r="AL32" s="1" t="s">
        <v>125</v>
      </c>
    </row>
    <row r="33" spans="1:38" ht="15.75">
      <c r="A33" s="8">
        <v>2129</v>
      </c>
      <c r="B33" s="8">
        <v>31331</v>
      </c>
      <c r="C33" s="1">
        <v>5263</v>
      </c>
      <c r="D33" s="1"/>
      <c r="E33" s="1">
        <v>9743</v>
      </c>
      <c r="F33" s="1" t="s">
        <v>12</v>
      </c>
      <c r="G33" s="1">
        <v>5295</v>
      </c>
      <c r="H33" s="1">
        <v>9</v>
      </c>
      <c r="I33" s="1">
        <v>6767</v>
      </c>
      <c r="J33" s="1" t="s">
        <v>133</v>
      </c>
      <c r="K33" s="1">
        <v>6076</v>
      </c>
      <c r="L33" s="1" t="s">
        <v>95</v>
      </c>
      <c r="M33" s="1">
        <v>5940</v>
      </c>
      <c r="N33" s="1">
        <v>3</v>
      </c>
      <c r="O33" s="1">
        <v>9021</v>
      </c>
      <c r="P33" s="1"/>
      <c r="Q33" s="1">
        <v>7481</v>
      </c>
      <c r="R33" s="1" t="s">
        <v>114</v>
      </c>
      <c r="S33" s="1">
        <v>6890</v>
      </c>
      <c r="T33" s="1">
        <v>4</v>
      </c>
      <c r="U33" s="1">
        <v>5415</v>
      </c>
      <c r="V33" s="1"/>
      <c r="W33" s="1">
        <v>5233</v>
      </c>
      <c r="X33" s="1" t="s">
        <v>23</v>
      </c>
      <c r="Y33" s="1">
        <v>5324</v>
      </c>
      <c r="Z33" s="1"/>
      <c r="AA33" s="1">
        <v>6150</v>
      </c>
      <c r="AB33" s="1"/>
      <c r="AC33" s="1">
        <v>6300</v>
      </c>
      <c r="AD33" s="1">
        <v>7</v>
      </c>
      <c r="AE33" s="1">
        <v>6225</v>
      </c>
      <c r="AF33" s="1">
        <v>9</v>
      </c>
      <c r="AG33" s="1">
        <v>5775</v>
      </c>
      <c r="AH33" s="1">
        <v>6</v>
      </c>
      <c r="AI33" s="1">
        <v>6444</v>
      </c>
      <c r="AJ33" s="1">
        <v>3</v>
      </c>
      <c r="AK33" s="1"/>
      <c r="AL33" s="1"/>
    </row>
    <row r="34" spans="1:38" ht="15.75">
      <c r="A34" s="8">
        <v>2130</v>
      </c>
      <c r="B34" s="8">
        <v>31332</v>
      </c>
      <c r="C34" s="1">
        <v>5434</v>
      </c>
      <c r="D34" s="1"/>
      <c r="E34" s="1">
        <v>4330</v>
      </c>
      <c r="F34" s="1"/>
      <c r="G34" s="1">
        <v>3215</v>
      </c>
      <c r="H34" s="1"/>
      <c r="I34" s="1">
        <v>4326</v>
      </c>
      <c r="J34" s="1"/>
      <c r="K34" s="1">
        <v>5278</v>
      </c>
      <c r="L34" s="1"/>
      <c r="M34" s="1">
        <v>3120</v>
      </c>
      <c r="N34" s="1"/>
      <c r="O34" s="1">
        <v>8694</v>
      </c>
      <c r="P34" s="1"/>
      <c r="Q34" s="1">
        <v>5907</v>
      </c>
      <c r="R34" s="1"/>
      <c r="S34" s="1">
        <v>5012</v>
      </c>
      <c r="T34" s="1"/>
      <c r="U34" s="1">
        <v>6515</v>
      </c>
      <c r="V34" s="1">
        <v>5</v>
      </c>
      <c r="W34" s="1">
        <v>4280</v>
      </c>
      <c r="X34" s="1"/>
      <c r="Y34" s="1">
        <v>5398</v>
      </c>
      <c r="Z34" s="1">
        <v>10</v>
      </c>
      <c r="AA34" s="1">
        <v>4750</v>
      </c>
      <c r="AB34" s="1"/>
      <c r="AC34" s="1">
        <v>5025</v>
      </c>
      <c r="AD34" s="1"/>
      <c r="AE34" s="1">
        <v>4888</v>
      </c>
      <c r="AF34" s="1"/>
      <c r="AG34" s="1">
        <v>5143</v>
      </c>
      <c r="AH34" s="1"/>
      <c r="AI34" s="1">
        <v>5064</v>
      </c>
      <c r="AJ34" s="1"/>
      <c r="AK34" s="1"/>
      <c r="AL34" s="1"/>
    </row>
    <row r="35" spans="1:38" ht="15.75">
      <c r="A35" s="8">
        <v>2131</v>
      </c>
      <c r="B35" s="8">
        <v>31333</v>
      </c>
      <c r="C35" s="1">
        <v>6222</v>
      </c>
      <c r="D35" s="1">
        <v>7</v>
      </c>
      <c r="E35" s="1">
        <v>6468</v>
      </c>
      <c r="F35" s="1"/>
      <c r="G35" s="1">
        <v>4349</v>
      </c>
      <c r="H35" s="1"/>
      <c r="I35" s="1">
        <v>5680</v>
      </c>
      <c r="J35" s="1"/>
      <c r="K35" s="1">
        <v>7708</v>
      </c>
      <c r="L35" s="1" t="s">
        <v>99</v>
      </c>
      <c r="M35" s="1">
        <v>4680</v>
      </c>
      <c r="N35" s="1"/>
      <c r="O35" s="1">
        <v>6320</v>
      </c>
      <c r="P35" s="1"/>
      <c r="Q35" s="1">
        <v>5500</v>
      </c>
      <c r="R35" s="1"/>
      <c r="S35" s="1">
        <v>5958</v>
      </c>
      <c r="T35" s="1"/>
      <c r="U35" s="1">
        <v>5625</v>
      </c>
      <c r="V35" s="1"/>
      <c r="W35" s="1">
        <v>3834</v>
      </c>
      <c r="X35" s="1"/>
      <c r="Y35" s="1">
        <v>4730</v>
      </c>
      <c r="Z35" s="1"/>
      <c r="AA35" s="1">
        <v>6150</v>
      </c>
      <c r="AB35" s="1"/>
      <c r="AC35" s="1">
        <v>6475</v>
      </c>
      <c r="AD35" s="1">
        <v>5</v>
      </c>
      <c r="AE35" s="1">
        <v>6313</v>
      </c>
      <c r="AF35" s="1">
        <v>6</v>
      </c>
      <c r="AG35" s="1">
        <v>5521</v>
      </c>
      <c r="AH35" s="1"/>
      <c r="AI35" s="1">
        <v>5783</v>
      </c>
      <c r="AJ35" s="1"/>
      <c r="AK35" s="1">
        <v>5718</v>
      </c>
      <c r="AL35" s="1" t="s">
        <v>5</v>
      </c>
    </row>
    <row r="36" spans="1:38" ht="15.75">
      <c r="A36" s="8">
        <v>2132</v>
      </c>
      <c r="B36" s="8">
        <v>31334</v>
      </c>
      <c r="C36" s="1">
        <v>5691</v>
      </c>
      <c r="D36" s="1"/>
      <c r="E36" s="1">
        <v>8299</v>
      </c>
      <c r="F36" s="1">
        <v>10</v>
      </c>
      <c r="G36" s="1">
        <v>4917</v>
      </c>
      <c r="H36" s="1"/>
      <c r="I36" s="1">
        <v>6302</v>
      </c>
      <c r="J36" s="2" t="s">
        <v>84</v>
      </c>
      <c r="K36" s="1">
        <v>6250</v>
      </c>
      <c r="L36" s="1" t="s">
        <v>93</v>
      </c>
      <c r="M36" s="1">
        <v>3960</v>
      </c>
      <c r="N36" s="1"/>
      <c r="O36" s="1">
        <v>8546</v>
      </c>
      <c r="P36" s="1"/>
      <c r="Q36" s="1">
        <v>6253</v>
      </c>
      <c r="R36" s="1"/>
      <c r="S36" s="1">
        <v>6277</v>
      </c>
      <c r="T36" s="1"/>
      <c r="U36" s="1">
        <v>5015</v>
      </c>
      <c r="V36" s="1"/>
      <c r="W36" s="1">
        <v>4865</v>
      </c>
      <c r="X36" s="1"/>
      <c r="Y36" s="1">
        <v>4940</v>
      </c>
      <c r="Z36" s="1"/>
      <c r="AA36" s="1">
        <v>4500</v>
      </c>
      <c r="AB36" s="1"/>
      <c r="AC36" s="1">
        <v>4400</v>
      </c>
      <c r="AD36" s="1"/>
      <c r="AE36" s="1">
        <v>4450</v>
      </c>
      <c r="AF36" s="1"/>
      <c r="AG36" s="1">
        <v>4695</v>
      </c>
      <c r="AH36" s="1"/>
      <c r="AI36" s="1">
        <v>5644</v>
      </c>
      <c r="AJ36" s="1"/>
      <c r="AK36" s="1"/>
      <c r="AL36" s="1"/>
    </row>
    <row r="37" spans="1:38" ht="15.75">
      <c r="A37" s="8">
        <v>2133</v>
      </c>
      <c r="B37" s="8">
        <v>31335</v>
      </c>
      <c r="C37" s="1">
        <v>5201</v>
      </c>
      <c r="D37" s="1"/>
      <c r="E37" s="1">
        <v>6356</v>
      </c>
      <c r="F37" s="1"/>
      <c r="G37" s="1">
        <v>2345</v>
      </c>
      <c r="H37" s="1"/>
      <c r="I37" s="1">
        <v>4634</v>
      </c>
      <c r="J37" s="1"/>
      <c r="K37" s="1">
        <v>7986</v>
      </c>
      <c r="L37" s="1" t="s">
        <v>100</v>
      </c>
      <c r="M37" s="1">
        <v>4740</v>
      </c>
      <c r="N37" s="1"/>
      <c r="O37" s="1">
        <v>9481</v>
      </c>
      <c r="P37" s="1">
        <v>6</v>
      </c>
      <c r="Q37" s="1">
        <v>7111</v>
      </c>
      <c r="R37" s="2" t="s">
        <v>84</v>
      </c>
      <c r="S37" s="1">
        <v>6018</v>
      </c>
      <c r="T37" s="1"/>
      <c r="U37" s="1">
        <v>5330</v>
      </c>
      <c r="V37" s="1"/>
      <c r="W37" s="1">
        <v>3184</v>
      </c>
      <c r="X37" s="1"/>
      <c r="Y37" s="1">
        <v>4257</v>
      </c>
      <c r="Z37" s="1"/>
      <c r="AA37" s="1">
        <v>4100</v>
      </c>
      <c r="AB37" s="1"/>
      <c r="AC37" s="1">
        <v>5450</v>
      </c>
      <c r="AD37" s="1"/>
      <c r="AE37" s="1">
        <v>4775</v>
      </c>
      <c r="AF37" s="1"/>
      <c r="AG37" s="1">
        <v>4516</v>
      </c>
      <c r="AH37" s="1"/>
      <c r="AI37" s="1">
        <v>5417</v>
      </c>
      <c r="AJ37" s="1"/>
      <c r="AK37" s="1">
        <v>5816</v>
      </c>
      <c r="AL37" s="1" t="s">
        <v>5</v>
      </c>
    </row>
    <row r="38" spans="1:38" ht="15.75">
      <c r="A38" s="8">
        <v>2134</v>
      </c>
      <c r="B38" s="8">
        <v>31336</v>
      </c>
      <c r="C38" s="1"/>
      <c r="D38" s="1"/>
      <c r="E38" s="1">
        <v>2481</v>
      </c>
      <c r="F38" s="1"/>
      <c r="G38" s="1"/>
      <c r="H38" s="1"/>
      <c r="I38" s="1">
        <v>2481</v>
      </c>
      <c r="J38" s="1"/>
      <c r="K38" s="1">
        <v>7361</v>
      </c>
      <c r="L38" s="1" t="s">
        <v>95</v>
      </c>
      <c r="M38" s="1">
        <v>5460</v>
      </c>
      <c r="N38" s="1">
        <v>5</v>
      </c>
      <c r="O38" s="1">
        <v>6276</v>
      </c>
      <c r="P38" s="1"/>
      <c r="Q38" s="1">
        <v>5868</v>
      </c>
      <c r="R38" s="1"/>
      <c r="S38" s="1">
        <v>5395</v>
      </c>
      <c r="T38" s="1"/>
      <c r="U38" s="1">
        <v>5755</v>
      </c>
      <c r="V38" s="1"/>
      <c r="W38" s="1">
        <v>6242</v>
      </c>
      <c r="X38" s="1" t="s">
        <v>24</v>
      </c>
      <c r="Y38" s="1">
        <v>5999</v>
      </c>
      <c r="Z38" s="1">
        <v>5</v>
      </c>
      <c r="AA38" s="1">
        <v>4000</v>
      </c>
      <c r="AB38" s="1"/>
      <c r="AC38" s="1">
        <v>5600</v>
      </c>
      <c r="AD38" s="1"/>
      <c r="AE38" s="1">
        <v>4800</v>
      </c>
      <c r="AF38" s="1"/>
      <c r="AG38" s="1">
        <v>5399</v>
      </c>
      <c r="AH38" s="1"/>
      <c r="AI38" s="1">
        <v>5397</v>
      </c>
      <c r="AJ38" s="1"/>
      <c r="AK38" s="1"/>
      <c r="AL38" s="1"/>
    </row>
    <row r="39" spans="1:38" ht="15.75">
      <c r="A39" s="8">
        <v>2135</v>
      </c>
      <c r="B39" s="8">
        <v>31337</v>
      </c>
      <c r="C39" s="1">
        <v>4743</v>
      </c>
      <c r="D39" s="1"/>
      <c r="E39" s="1">
        <v>9123</v>
      </c>
      <c r="F39" s="1" t="s">
        <v>13</v>
      </c>
      <c r="G39" s="1">
        <v>5189</v>
      </c>
      <c r="H39" s="1"/>
      <c r="I39" s="1">
        <v>6352</v>
      </c>
      <c r="J39" s="2" t="s">
        <v>84</v>
      </c>
      <c r="K39" s="1">
        <v>7188</v>
      </c>
      <c r="L39" s="1" t="s">
        <v>91</v>
      </c>
      <c r="M39" s="1">
        <v>5100</v>
      </c>
      <c r="N39" s="1"/>
      <c r="O39" s="1">
        <v>7923</v>
      </c>
      <c r="P39" s="1"/>
      <c r="Q39" s="1">
        <v>6512</v>
      </c>
      <c r="R39" s="1"/>
      <c r="S39" s="1">
        <v>6544</v>
      </c>
      <c r="T39" s="1">
        <v>9</v>
      </c>
      <c r="U39" s="1">
        <v>6200</v>
      </c>
      <c r="V39" s="1">
        <v>10</v>
      </c>
      <c r="W39" s="1">
        <v>6391</v>
      </c>
      <c r="X39" s="1" t="s">
        <v>25</v>
      </c>
      <c r="Y39" s="1">
        <v>6296</v>
      </c>
      <c r="Z39" s="1" t="s">
        <v>111</v>
      </c>
      <c r="AA39" s="1">
        <v>6350</v>
      </c>
      <c r="AB39" s="1"/>
      <c r="AC39" s="1">
        <v>6185</v>
      </c>
      <c r="AD39" s="1">
        <v>10</v>
      </c>
      <c r="AE39" s="1">
        <v>6268</v>
      </c>
      <c r="AF39" s="1">
        <v>7</v>
      </c>
      <c r="AG39" s="1">
        <v>6282</v>
      </c>
      <c r="AH39" s="1" t="s">
        <v>123</v>
      </c>
      <c r="AI39" s="1">
        <v>6439</v>
      </c>
      <c r="AJ39" s="1">
        <v>4</v>
      </c>
      <c r="AK39" s="1">
        <v>5816</v>
      </c>
      <c r="AL39" s="1" t="s">
        <v>5</v>
      </c>
    </row>
    <row r="40" spans="1:38" ht="15.75">
      <c r="A40" s="8">
        <v>2136</v>
      </c>
      <c r="B40" s="8" t="s">
        <v>46</v>
      </c>
      <c r="C40" s="1">
        <v>5151</v>
      </c>
      <c r="D40" s="1"/>
      <c r="E40" s="1">
        <v>6680</v>
      </c>
      <c r="F40" s="1"/>
      <c r="G40" s="1">
        <v>4652</v>
      </c>
      <c r="H40" s="1"/>
      <c r="I40" s="1">
        <v>5494</v>
      </c>
      <c r="J40" s="1"/>
      <c r="K40" s="1">
        <v>5208</v>
      </c>
      <c r="L40" s="1"/>
      <c r="M40" s="1">
        <v>6600</v>
      </c>
      <c r="N40" s="1" t="s">
        <v>14</v>
      </c>
      <c r="O40" s="1">
        <v>10341</v>
      </c>
      <c r="P40" s="1" t="s">
        <v>14</v>
      </c>
      <c r="Q40" s="1">
        <v>8471</v>
      </c>
      <c r="R40" s="1" t="s">
        <v>115</v>
      </c>
      <c r="S40" s="1">
        <v>6439</v>
      </c>
      <c r="T40" s="1"/>
      <c r="U40" s="1">
        <v>6945</v>
      </c>
      <c r="V40" s="1">
        <v>2</v>
      </c>
      <c r="W40" s="1">
        <v>6435</v>
      </c>
      <c r="X40" s="1" t="s">
        <v>26</v>
      </c>
      <c r="Y40" s="1">
        <v>6690</v>
      </c>
      <c r="Z40" s="1" t="s">
        <v>122</v>
      </c>
      <c r="AA40" s="1">
        <v>6450</v>
      </c>
      <c r="AB40" s="1"/>
      <c r="AC40" s="1">
        <v>8100</v>
      </c>
      <c r="AD40" s="1" t="s">
        <v>14</v>
      </c>
      <c r="AE40" s="1">
        <v>7275</v>
      </c>
      <c r="AF40" s="1">
        <v>1</v>
      </c>
      <c r="AG40" s="1">
        <v>6983</v>
      </c>
      <c r="AH40" s="1" t="s">
        <v>124</v>
      </c>
      <c r="AI40" s="1">
        <v>6656</v>
      </c>
      <c r="AJ40" s="1" t="s">
        <v>122</v>
      </c>
      <c r="AK40" s="1"/>
      <c r="AL40" s="1"/>
    </row>
    <row r="41" spans="1:38" ht="15.75">
      <c r="A41" s="8">
        <v>2137</v>
      </c>
      <c r="B41" s="8">
        <v>31338</v>
      </c>
      <c r="C41" s="1">
        <v>6104</v>
      </c>
      <c r="D41" s="1"/>
      <c r="E41" s="1">
        <v>7357</v>
      </c>
      <c r="F41" s="1"/>
      <c r="G41" s="1">
        <v>5598</v>
      </c>
      <c r="H41" s="1">
        <v>8</v>
      </c>
      <c r="I41" s="1">
        <v>6353</v>
      </c>
      <c r="J41" s="1">
        <v>10</v>
      </c>
      <c r="K41" s="1">
        <v>7986</v>
      </c>
      <c r="L41" s="1" t="s">
        <v>101</v>
      </c>
      <c r="M41" s="1"/>
      <c r="N41" s="1"/>
      <c r="O41" s="1">
        <v>9466</v>
      </c>
      <c r="P41" s="1">
        <v>7</v>
      </c>
      <c r="Q41" s="1">
        <v>9466</v>
      </c>
      <c r="R41" s="1" t="s">
        <v>116</v>
      </c>
      <c r="S41" s="1">
        <v>7302</v>
      </c>
      <c r="T41" s="1" t="s">
        <v>120</v>
      </c>
      <c r="U41" s="1">
        <v>5360</v>
      </c>
      <c r="V41" s="1"/>
      <c r="W41" s="1">
        <v>5227</v>
      </c>
      <c r="X41" s="1" t="s">
        <v>22</v>
      </c>
      <c r="Y41" s="1">
        <v>5294</v>
      </c>
      <c r="Z41" s="1"/>
      <c r="AA41" s="1">
        <v>5400</v>
      </c>
      <c r="AB41" s="1"/>
      <c r="AC41" s="1">
        <v>6200</v>
      </c>
      <c r="AD41" s="1">
        <v>8</v>
      </c>
      <c r="AE41" s="1">
        <v>5800</v>
      </c>
      <c r="AF41" s="1"/>
      <c r="AG41" s="1">
        <v>5547</v>
      </c>
      <c r="AH41" s="1"/>
      <c r="AI41" s="1">
        <v>6522</v>
      </c>
      <c r="AJ41" s="1">
        <v>2</v>
      </c>
      <c r="AK41" s="1">
        <v>4225</v>
      </c>
      <c r="AL41" s="1" t="s">
        <v>5</v>
      </c>
    </row>
    <row r="42" spans="1:38" ht="15.75">
      <c r="A42" s="8">
        <v>2138</v>
      </c>
      <c r="B42" s="8">
        <v>31339</v>
      </c>
      <c r="C42" s="1">
        <v>5912</v>
      </c>
      <c r="D42" s="1"/>
      <c r="E42" s="1">
        <v>8178</v>
      </c>
      <c r="F42" s="1"/>
      <c r="G42" s="1">
        <v>5900</v>
      </c>
      <c r="H42" s="1">
        <v>6</v>
      </c>
      <c r="I42" s="1">
        <v>6663</v>
      </c>
      <c r="J42" s="1" t="s">
        <v>132</v>
      </c>
      <c r="K42" s="1">
        <v>6250</v>
      </c>
      <c r="L42" s="1" t="s">
        <v>94</v>
      </c>
      <c r="M42" s="1">
        <v>5400</v>
      </c>
      <c r="N42" s="1">
        <v>7</v>
      </c>
      <c r="O42" s="1">
        <v>8027</v>
      </c>
      <c r="P42" s="1"/>
      <c r="Q42" s="1">
        <v>6714</v>
      </c>
      <c r="R42" s="2" t="s">
        <v>84</v>
      </c>
      <c r="S42" s="1">
        <v>6611</v>
      </c>
      <c r="T42" s="1">
        <v>6</v>
      </c>
      <c r="U42" s="1">
        <v>5860</v>
      </c>
      <c r="V42" s="1"/>
      <c r="W42" s="1">
        <v>3250</v>
      </c>
      <c r="X42" s="1"/>
      <c r="Y42" s="1">
        <v>4555</v>
      </c>
      <c r="Z42" s="1"/>
      <c r="AA42" s="1">
        <v>5650</v>
      </c>
      <c r="AB42" s="1"/>
      <c r="AC42" s="1">
        <v>6125</v>
      </c>
      <c r="AD42" s="1"/>
      <c r="AE42" s="1">
        <v>5888</v>
      </c>
      <c r="AF42" s="1"/>
      <c r="AG42" s="1">
        <v>5221</v>
      </c>
      <c r="AH42" s="1"/>
      <c r="AI42" s="1">
        <v>6055</v>
      </c>
      <c r="AJ42" s="1"/>
      <c r="AK42" s="1">
        <v>6701</v>
      </c>
      <c r="AL42" s="1" t="s">
        <v>77</v>
      </c>
    </row>
    <row r="43" spans="1:38" ht="15.75">
      <c r="A43" s="8">
        <v>2139</v>
      </c>
      <c r="B43" s="8">
        <v>31340</v>
      </c>
      <c r="C43" s="1">
        <v>5408</v>
      </c>
      <c r="D43" s="1"/>
      <c r="E43" s="1">
        <v>5509</v>
      </c>
      <c r="F43" s="1"/>
      <c r="G43" s="1">
        <v>4728</v>
      </c>
      <c r="H43" s="1"/>
      <c r="I43" s="1">
        <v>5215</v>
      </c>
      <c r="J43" s="1"/>
      <c r="K43" s="1">
        <v>6944</v>
      </c>
      <c r="L43" s="1" t="s">
        <v>96</v>
      </c>
      <c r="M43" s="1">
        <v>5220</v>
      </c>
      <c r="N43" s="1"/>
      <c r="O43" s="1">
        <v>9273</v>
      </c>
      <c r="P43" s="1">
        <v>9</v>
      </c>
      <c r="Q43" s="1">
        <v>7247</v>
      </c>
      <c r="R43" s="1" t="s">
        <v>117</v>
      </c>
      <c r="S43" s="1">
        <v>6180</v>
      </c>
      <c r="T43" s="1"/>
      <c r="U43" s="1">
        <v>4890</v>
      </c>
      <c r="V43" s="1"/>
      <c r="W43" s="1">
        <v>3687</v>
      </c>
      <c r="X43" s="1"/>
      <c r="Y43" s="1">
        <v>4289</v>
      </c>
      <c r="Z43" s="1"/>
      <c r="AA43" s="1">
        <v>6250</v>
      </c>
      <c r="AB43" s="1"/>
      <c r="AC43" s="1">
        <v>7575</v>
      </c>
      <c r="AD43" s="1">
        <v>2</v>
      </c>
      <c r="AE43" s="1">
        <v>6913</v>
      </c>
      <c r="AF43" s="1">
        <v>2</v>
      </c>
      <c r="AG43" s="1">
        <v>5601</v>
      </c>
      <c r="AH43" s="1">
        <v>10</v>
      </c>
      <c r="AI43" s="1">
        <v>5948</v>
      </c>
      <c r="AJ43" s="1"/>
      <c r="AK43" s="1">
        <v>6094</v>
      </c>
      <c r="AL43" s="1" t="s">
        <v>127</v>
      </c>
    </row>
    <row r="44" spans="1:38" ht="15.75">
      <c r="A44" s="8">
        <v>2140</v>
      </c>
      <c r="B44" s="8">
        <v>31341</v>
      </c>
      <c r="C44" s="1">
        <v>5693</v>
      </c>
      <c r="D44" s="1"/>
      <c r="E44" s="1">
        <v>4079</v>
      </c>
      <c r="F44" s="1"/>
      <c r="G44" s="1">
        <v>4766</v>
      </c>
      <c r="H44" s="1"/>
      <c r="I44" s="1">
        <v>4846</v>
      </c>
      <c r="J44" s="1"/>
      <c r="K44" s="1">
        <v>5556</v>
      </c>
      <c r="L44" s="1"/>
      <c r="M44" s="1">
        <v>5280</v>
      </c>
      <c r="N44" s="1">
        <v>9</v>
      </c>
      <c r="O44" s="1">
        <v>8264</v>
      </c>
      <c r="P44" s="1"/>
      <c r="Q44" s="1">
        <v>6772</v>
      </c>
      <c r="R44" s="2" t="s">
        <v>84</v>
      </c>
      <c r="S44" s="1">
        <v>5606</v>
      </c>
      <c r="T44" s="1"/>
      <c r="U44" s="1">
        <v>6175</v>
      </c>
      <c r="V44" s="1"/>
      <c r="W44" s="1">
        <v>2827</v>
      </c>
      <c r="X44" s="1"/>
      <c r="Y44" s="1">
        <v>4501</v>
      </c>
      <c r="Z44" s="1"/>
      <c r="AA44" s="1">
        <v>6200</v>
      </c>
      <c r="AB44" s="1"/>
      <c r="AC44" s="1">
        <v>7025</v>
      </c>
      <c r="AD44" s="1">
        <v>4</v>
      </c>
      <c r="AE44" s="1">
        <v>6613</v>
      </c>
      <c r="AF44" s="1">
        <v>4</v>
      </c>
      <c r="AG44" s="1">
        <v>5557</v>
      </c>
      <c r="AH44" s="1"/>
      <c r="AI44" s="1">
        <v>5587</v>
      </c>
      <c r="AJ44" s="1"/>
      <c r="AK44" s="1">
        <v>5903</v>
      </c>
      <c r="AL44" s="1" t="s">
        <v>126</v>
      </c>
    </row>
    <row r="45" spans="1:38" ht="15.75">
      <c r="A45" s="8">
        <v>2141</v>
      </c>
      <c r="B45" s="8">
        <v>31342</v>
      </c>
      <c r="C45" s="1">
        <v>6313</v>
      </c>
      <c r="D45" s="1">
        <v>6</v>
      </c>
      <c r="E45" s="1">
        <v>3774</v>
      </c>
      <c r="F45" s="1"/>
      <c r="G45" s="1">
        <v>1815</v>
      </c>
      <c r="H45" s="1"/>
      <c r="I45" s="1">
        <v>3967</v>
      </c>
      <c r="J45" s="1"/>
      <c r="K45" s="1">
        <v>5208</v>
      </c>
      <c r="L45" s="1"/>
      <c r="M45" s="1"/>
      <c r="N45" s="1"/>
      <c r="O45" s="1">
        <v>6513</v>
      </c>
      <c r="P45" s="1"/>
      <c r="Q45" s="1">
        <v>6513</v>
      </c>
      <c r="R45" s="1"/>
      <c r="S45" s="1">
        <v>4725</v>
      </c>
      <c r="T45" s="1"/>
      <c r="U45" s="1">
        <v>6485</v>
      </c>
      <c r="V45" s="1">
        <v>6</v>
      </c>
      <c r="W45" s="1">
        <v>3999</v>
      </c>
      <c r="X45" s="1"/>
      <c r="Y45" s="1">
        <v>5242</v>
      </c>
      <c r="Z45" s="1"/>
      <c r="AA45" s="1">
        <v>4450</v>
      </c>
      <c r="AB45" s="1"/>
      <c r="AC45" s="1">
        <v>5450</v>
      </c>
      <c r="AD45" s="1"/>
      <c r="AE45" s="1">
        <v>4950</v>
      </c>
      <c r="AF45" s="1"/>
      <c r="AG45" s="1">
        <v>5096</v>
      </c>
      <c r="AH45" s="1"/>
      <c r="AI45" s="1">
        <v>4890</v>
      </c>
      <c r="AJ45" s="1"/>
      <c r="AK45" s="1"/>
      <c r="AL45" s="1"/>
    </row>
    <row r="46" spans="1:38" ht="15.75">
      <c r="A46" s="8">
        <v>2142</v>
      </c>
      <c r="B46" s="8" t="s">
        <v>47</v>
      </c>
      <c r="C46" s="1">
        <v>5672</v>
      </c>
      <c r="D46" s="1"/>
      <c r="E46" s="1">
        <v>4844</v>
      </c>
      <c r="F46" s="1"/>
      <c r="G46" s="1">
        <v>4614</v>
      </c>
      <c r="H46" s="1"/>
      <c r="I46" s="1">
        <v>5043</v>
      </c>
      <c r="J46" s="1"/>
      <c r="K46" s="1">
        <v>9965</v>
      </c>
      <c r="L46" s="1" t="s">
        <v>102</v>
      </c>
      <c r="M46" s="1">
        <v>5253</v>
      </c>
      <c r="N46" s="1"/>
      <c r="O46" s="1"/>
      <c r="P46" s="1"/>
      <c r="Q46" s="1">
        <v>5253</v>
      </c>
      <c r="R46" s="1"/>
      <c r="S46" s="1">
        <v>6070</v>
      </c>
      <c r="T46" s="1"/>
      <c r="U46" s="1">
        <v>6655</v>
      </c>
      <c r="V46" s="1">
        <v>4</v>
      </c>
      <c r="W46" s="1">
        <v>4122</v>
      </c>
      <c r="X46" s="1"/>
      <c r="Y46" s="1">
        <v>5389</v>
      </c>
      <c r="Z46" s="1"/>
      <c r="AA46" s="1">
        <v>3250</v>
      </c>
      <c r="AB46" s="1"/>
      <c r="AC46" s="1">
        <v>4800</v>
      </c>
      <c r="AD46" s="1"/>
      <c r="AE46" s="1">
        <v>4025</v>
      </c>
      <c r="AF46" s="1"/>
      <c r="AG46" s="1">
        <v>4707</v>
      </c>
      <c r="AH46" s="1"/>
      <c r="AI46" s="1">
        <v>5464</v>
      </c>
      <c r="AJ46" s="1"/>
      <c r="AK46" s="1">
        <v>5266</v>
      </c>
      <c r="AL46" s="1" t="s">
        <v>5</v>
      </c>
    </row>
    <row r="47" spans="1:38" s="3" customFormat="1" ht="15.75">
      <c r="A47" s="15" t="s">
        <v>15</v>
      </c>
      <c r="B47" s="17"/>
      <c r="C47" s="27">
        <v>5357.57</v>
      </c>
      <c r="D47" s="27"/>
      <c r="E47" s="27">
        <v>6636.97</v>
      </c>
      <c r="F47" s="27"/>
      <c r="G47" s="27">
        <v>4674.12</v>
      </c>
      <c r="H47" s="27"/>
      <c r="I47" s="27">
        <v>5565.99</v>
      </c>
      <c r="J47" s="27"/>
      <c r="K47" s="27">
        <v>6521.21</v>
      </c>
      <c r="L47" s="27"/>
      <c r="M47" s="27">
        <v>4673.92</v>
      </c>
      <c r="N47" s="27"/>
      <c r="O47" s="27">
        <v>8237.85</v>
      </c>
      <c r="P47" s="27"/>
      <c r="Q47" s="27">
        <v>6681.37</v>
      </c>
      <c r="R47" s="27"/>
      <c r="S47" s="27">
        <v>6049.66</v>
      </c>
      <c r="T47" s="27"/>
      <c r="U47" s="27">
        <v>5590.64</v>
      </c>
      <c r="V47" s="27"/>
      <c r="W47" s="27">
        <v>4449</v>
      </c>
      <c r="X47" s="27"/>
      <c r="Y47" s="27">
        <v>4992.51</v>
      </c>
      <c r="Z47" s="27"/>
      <c r="AA47" s="27">
        <v>5391.67</v>
      </c>
      <c r="AB47" s="27"/>
      <c r="AC47" s="27">
        <v>4822.26</v>
      </c>
      <c r="AD47" s="27"/>
      <c r="AE47" s="27">
        <v>5106.96</v>
      </c>
      <c r="AF47" s="27"/>
      <c r="AG47" s="27">
        <v>5000.3900000000003</v>
      </c>
      <c r="AH47" s="27"/>
      <c r="AI47" s="27">
        <v>5603.89</v>
      </c>
      <c r="AJ47" s="27"/>
      <c r="AK47" s="27">
        <v>5539.31</v>
      </c>
      <c r="AL47" s="27"/>
    </row>
    <row r="48" spans="1:38" s="3" customFormat="1" ht="15.75">
      <c r="A48" s="34" t="s">
        <v>58</v>
      </c>
      <c r="B48" s="35"/>
      <c r="C48" s="26" t="s">
        <v>134</v>
      </c>
      <c r="D48" s="26"/>
      <c r="E48" s="26" t="s">
        <v>135</v>
      </c>
      <c r="F48" s="26"/>
      <c r="G48" s="26" t="s">
        <v>136</v>
      </c>
      <c r="H48" s="26"/>
      <c r="I48" s="26" t="s">
        <v>137</v>
      </c>
      <c r="J48" s="26"/>
      <c r="K48" s="26" t="s">
        <v>138</v>
      </c>
      <c r="L48" s="26"/>
      <c r="M48" s="26" t="s">
        <v>139</v>
      </c>
      <c r="N48" s="26"/>
      <c r="O48" s="26" t="s">
        <v>140</v>
      </c>
      <c r="P48" s="26"/>
      <c r="Q48" s="26" t="s">
        <v>141</v>
      </c>
      <c r="R48" s="26"/>
      <c r="S48" s="26" t="s">
        <v>142</v>
      </c>
      <c r="T48" s="26"/>
      <c r="U48" s="26" t="s">
        <v>143</v>
      </c>
      <c r="V48" s="26"/>
      <c r="W48" s="26" t="s">
        <v>144</v>
      </c>
      <c r="X48" s="26"/>
      <c r="Y48" s="26" t="s">
        <v>145</v>
      </c>
      <c r="Z48" s="26"/>
      <c r="AA48" s="26" t="s">
        <v>146</v>
      </c>
      <c r="AB48" s="26"/>
      <c r="AC48" s="26" t="s">
        <v>147</v>
      </c>
      <c r="AD48" s="26"/>
      <c r="AE48" s="26" t="s">
        <v>148</v>
      </c>
      <c r="AF48" s="26"/>
      <c r="AG48" s="26" t="s">
        <v>149</v>
      </c>
      <c r="AH48" s="26"/>
      <c r="AI48" s="26" t="s">
        <v>150</v>
      </c>
      <c r="AJ48" s="26"/>
      <c r="AK48" s="26" t="s">
        <v>151</v>
      </c>
      <c r="AL48" s="26"/>
    </row>
    <row r="49" spans="1:38" ht="15.75">
      <c r="A49" s="34" t="s">
        <v>16</v>
      </c>
      <c r="B49" s="35"/>
      <c r="C49" s="28">
        <v>1466.21</v>
      </c>
      <c r="D49" s="28"/>
      <c r="E49" s="28">
        <v>1636.28</v>
      </c>
      <c r="F49" s="28"/>
      <c r="G49" s="28">
        <v>1433.64</v>
      </c>
      <c r="H49" s="28"/>
      <c r="I49" s="28">
        <v>988.92</v>
      </c>
      <c r="J49" s="28"/>
      <c r="K49" s="28">
        <v>761.12</v>
      </c>
      <c r="L49" s="28"/>
      <c r="M49" s="28">
        <v>779.98</v>
      </c>
      <c r="N49" s="28"/>
      <c r="O49" s="28">
        <v>1317.5</v>
      </c>
      <c r="P49" s="28"/>
      <c r="Q49" s="28">
        <v>918.97</v>
      </c>
      <c r="R49" s="28"/>
      <c r="S49" s="28">
        <v>593.5</v>
      </c>
      <c r="T49" s="28"/>
      <c r="U49" s="28">
        <v>1041.46</v>
      </c>
      <c r="V49" s="28"/>
      <c r="W49" s="28">
        <v>756.25</v>
      </c>
      <c r="X49" s="28"/>
      <c r="Y49" s="28">
        <v>680.46</v>
      </c>
      <c r="Z49" s="28"/>
      <c r="AA49" s="28">
        <v>2036.39</v>
      </c>
      <c r="AB49" s="28"/>
      <c r="AC49" s="28">
        <v>2351.2800000000002</v>
      </c>
      <c r="AD49" s="28"/>
      <c r="AE49" s="28">
        <v>1738.52</v>
      </c>
      <c r="AF49" s="28"/>
      <c r="AG49" s="28">
        <v>889.27</v>
      </c>
      <c r="AH49" s="28"/>
      <c r="AI49" s="28">
        <v>469.24</v>
      </c>
      <c r="AJ49" s="28"/>
      <c r="AK49" s="28">
        <v>1509.95</v>
      </c>
      <c r="AL49" s="28"/>
    </row>
    <row r="50" spans="1:38" s="3" customFormat="1" ht="15.75">
      <c r="A50" s="34" t="s">
        <v>17</v>
      </c>
      <c r="B50" s="35"/>
      <c r="C50" s="29">
        <v>13.52</v>
      </c>
      <c r="D50" s="29"/>
      <c r="E50" s="29">
        <v>12.21</v>
      </c>
      <c r="F50" s="29"/>
      <c r="G50" s="29">
        <v>15.12</v>
      </c>
      <c r="H50" s="29"/>
      <c r="I50" s="29">
        <v>8.8000000000000007</v>
      </c>
      <c r="J50" s="29"/>
      <c r="K50" s="29">
        <v>5.75</v>
      </c>
      <c r="L50" s="29"/>
      <c r="M50" s="29">
        <v>8.1999999999999993</v>
      </c>
      <c r="N50" s="29"/>
      <c r="O50" s="29">
        <v>7.9</v>
      </c>
      <c r="P50" s="29"/>
      <c r="Q50" s="29">
        <v>6.81</v>
      </c>
      <c r="R50" s="29"/>
      <c r="S50" s="29">
        <v>4.8600000000000003</v>
      </c>
      <c r="T50" s="29"/>
      <c r="U50" s="29">
        <v>9.1999999999999993</v>
      </c>
      <c r="V50" s="29"/>
      <c r="W50" s="29">
        <v>8.4</v>
      </c>
      <c r="X50" s="29"/>
      <c r="Y50" s="29">
        <v>6.74</v>
      </c>
      <c r="Z50" s="29"/>
      <c r="AA50" s="29">
        <v>18.7</v>
      </c>
      <c r="AB50" s="29"/>
      <c r="AC50" s="29">
        <v>24.14</v>
      </c>
      <c r="AD50" s="29"/>
      <c r="AE50" s="29">
        <v>16.86</v>
      </c>
      <c r="AF50" s="29"/>
      <c r="AG50" s="29">
        <v>8.81</v>
      </c>
      <c r="AH50" s="29"/>
      <c r="AI50" s="29">
        <v>4.1500000000000004</v>
      </c>
      <c r="AJ50" s="29"/>
      <c r="AK50" s="29">
        <v>13.35</v>
      </c>
      <c r="AL50" s="29"/>
    </row>
    <row r="51" spans="1:38" ht="15.75">
      <c r="A51" s="30" t="s">
        <v>59</v>
      </c>
      <c r="B51" s="31"/>
      <c r="C51" s="32">
        <v>45290</v>
      </c>
      <c r="D51" s="32"/>
      <c r="E51" s="32">
        <v>44918</v>
      </c>
      <c r="F51" s="32"/>
      <c r="G51" s="32">
        <v>44930</v>
      </c>
      <c r="H51" s="32"/>
      <c r="I51" s="32"/>
      <c r="J51" s="32"/>
      <c r="K51" s="32">
        <v>44905</v>
      </c>
      <c r="L51" s="32"/>
      <c r="M51" s="32">
        <v>44932</v>
      </c>
      <c r="N51" s="32"/>
      <c r="O51" s="32">
        <v>44907</v>
      </c>
      <c r="P51" s="32"/>
      <c r="Q51" s="32"/>
      <c r="R51" s="32"/>
      <c r="S51" s="32"/>
      <c r="T51" s="32"/>
      <c r="U51" s="32">
        <v>44921</v>
      </c>
      <c r="V51" s="32"/>
      <c r="W51" s="32">
        <v>44947</v>
      </c>
      <c r="X51" s="32"/>
      <c r="Y51" s="32"/>
      <c r="Z51" s="32"/>
      <c r="AA51" s="32">
        <v>44921</v>
      </c>
      <c r="AB51" s="32"/>
      <c r="AC51" s="32">
        <v>44939</v>
      </c>
      <c r="AD51" s="32"/>
      <c r="AE51" s="32"/>
      <c r="AF51" s="32"/>
      <c r="AG51" s="32"/>
      <c r="AH51" s="32"/>
      <c r="AI51" s="32"/>
      <c r="AJ51" s="32"/>
      <c r="AK51" s="32">
        <v>44918</v>
      </c>
      <c r="AL51" s="32"/>
    </row>
    <row r="52" spans="1:38" ht="15.75">
      <c r="A52" s="30" t="s">
        <v>60</v>
      </c>
      <c r="B52" s="31"/>
      <c r="C52" s="32">
        <v>44975</v>
      </c>
      <c r="D52" s="32"/>
      <c r="E52" s="32">
        <v>44954</v>
      </c>
      <c r="F52" s="32"/>
      <c r="G52" s="32">
        <v>44966</v>
      </c>
      <c r="H52" s="32"/>
      <c r="I52" s="32"/>
      <c r="J52" s="32"/>
      <c r="K52" s="32">
        <v>44985</v>
      </c>
      <c r="L52" s="32"/>
      <c r="M52" s="32">
        <v>44960</v>
      </c>
      <c r="N52" s="32"/>
      <c r="O52" s="32">
        <v>44960</v>
      </c>
      <c r="P52" s="32"/>
      <c r="Q52" s="32"/>
      <c r="R52" s="32"/>
      <c r="S52" s="32"/>
      <c r="T52" s="32"/>
      <c r="U52" s="32">
        <v>44973</v>
      </c>
      <c r="V52" s="32"/>
      <c r="W52" s="32">
        <v>44985</v>
      </c>
      <c r="X52" s="32"/>
      <c r="Y52" s="32"/>
      <c r="Z52" s="32"/>
      <c r="AA52" s="32">
        <v>44949</v>
      </c>
      <c r="AB52" s="32"/>
      <c r="AC52" s="32" t="s">
        <v>27</v>
      </c>
      <c r="AD52" s="32"/>
      <c r="AE52" s="32"/>
      <c r="AF52" s="32"/>
      <c r="AG52" s="32"/>
      <c r="AH52" s="32"/>
      <c r="AI52" s="32"/>
      <c r="AJ52" s="32"/>
      <c r="AK52" s="32">
        <v>44957</v>
      </c>
      <c r="AL52" s="32"/>
    </row>
    <row r="53" spans="1:38" ht="15.75">
      <c r="A53" s="30" t="s">
        <v>61</v>
      </c>
      <c r="B53" s="31"/>
      <c r="C53" s="33" t="s">
        <v>62</v>
      </c>
      <c r="D53" s="33"/>
      <c r="E53" s="33" t="s">
        <v>63</v>
      </c>
      <c r="F53" s="33"/>
      <c r="G53" s="33" t="s">
        <v>64</v>
      </c>
      <c r="H53" s="33"/>
      <c r="I53" s="33"/>
      <c r="J53" s="33"/>
      <c r="K53" s="33" t="s">
        <v>65</v>
      </c>
      <c r="L53" s="33"/>
      <c r="M53" s="33" t="s">
        <v>67</v>
      </c>
      <c r="N53" s="33"/>
      <c r="O53" s="33" t="s">
        <v>68</v>
      </c>
      <c r="P53" s="33"/>
      <c r="Q53" s="33"/>
      <c r="R53" s="33"/>
      <c r="S53" s="33"/>
      <c r="T53" s="33"/>
      <c r="U53" s="33" t="s">
        <v>69</v>
      </c>
      <c r="V53" s="33"/>
      <c r="W53" s="33" t="s">
        <v>70</v>
      </c>
      <c r="X53" s="33"/>
      <c r="Y53" s="33"/>
      <c r="Z53" s="33"/>
      <c r="AA53" s="33" t="s">
        <v>71</v>
      </c>
      <c r="AB53" s="33"/>
      <c r="AC53" s="33" t="s">
        <v>72</v>
      </c>
      <c r="AD53" s="33"/>
      <c r="AE53" s="33"/>
      <c r="AF53" s="33"/>
      <c r="AG53" s="33"/>
      <c r="AH53" s="33"/>
      <c r="AI53" s="33"/>
      <c r="AJ53" s="33"/>
      <c r="AK53" s="33" t="s">
        <v>66</v>
      </c>
      <c r="AL53" s="33"/>
    </row>
  </sheetData>
  <mergeCells count="167">
    <mergeCell ref="AK53:AL53"/>
    <mergeCell ref="M53:N53"/>
    <mergeCell ref="Y52:Z52"/>
    <mergeCell ref="AA52:AB52"/>
    <mergeCell ref="AC52:AD52"/>
    <mergeCell ref="AE52:AF52"/>
    <mergeCell ref="AG52:AH52"/>
    <mergeCell ref="AI52:AJ52"/>
    <mergeCell ref="O53:P53"/>
    <mergeCell ref="Q53:R53"/>
    <mergeCell ref="S53:T53"/>
    <mergeCell ref="U53:V53"/>
    <mergeCell ref="W53:X53"/>
    <mergeCell ref="Y53:Z53"/>
    <mergeCell ref="AG53:AH53"/>
    <mergeCell ref="AI53:AJ53"/>
    <mergeCell ref="I53:J53"/>
    <mergeCell ref="K53:L53"/>
    <mergeCell ref="W52:X52"/>
    <mergeCell ref="AA51:AB51"/>
    <mergeCell ref="AC51:AD51"/>
    <mergeCell ref="AE51:AF51"/>
    <mergeCell ref="AA53:AB53"/>
    <mergeCell ref="AC53:AD53"/>
    <mergeCell ref="AE53:AF53"/>
    <mergeCell ref="AG51:AH51"/>
    <mergeCell ref="AI51:AJ51"/>
    <mergeCell ref="E52:F52"/>
    <mergeCell ref="G52:H52"/>
    <mergeCell ref="I52:J52"/>
    <mergeCell ref="K52:L52"/>
    <mergeCell ref="AK52:AL52"/>
    <mergeCell ref="O51:P51"/>
    <mergeCell ref="Q51:R51"/>
    <mergeCell ref="S51:T51"/>
    <mergeCell ref="U51:V51"/>
    <mergeCell ref="W51:X51"/>
    <mergeCell ref="Y51:Z51"/>
    <mergeCell ref="E51:F51"/>
    <mergeCell ref="G51:H51"/>
    <mergeCell ref="I51:J51"/>
    <mergeCell ref="K51:L51"/>
    <mergeCell ref="AK51:AL51"/>
    <mergeCell ref="M51:N51"/>
    <mergeCell ref="M52:N52"/>
    <mergeCell ref="O52:P52"/>
    <mergeCell ref="Q52:R52"/>
    <mergeCell ref="S52:T52"/>
    <mergeCell ref="U52:V52"/>
    <mergeCell ref="I50:J50"/>
    <mergeCell ref="K50:L50"/>
    <mergeCell ref="AK50:AL50"/>
    <mergeCell ref="O49:P49"/>
    <mergeCell ref="Q49:R49"/>
    <mergeCell ref="S49:T49"/>
    <mergeCell ref="U49:V49"/>
    <mergeCell ref="W49:X49"/>
    <mergeCell ref="Y49:Z49"/>
    <mergeCell ref="Y50:Z50"/>
    <mergeCell ref="AA50:AB50"/>
    <mergeCell ref="AC50:AD50"/>
    <mergeCell ref="AE50:AF50"/>
    <mergeCell ref="AG50:AH50"/>
    <mergeCell ref="AI50:AJ50"/>
    <mergeCell ref="M50:N50"/>
    <mergeCell ref="O50:P50"/>
    <mergeCell ref="Q50:R50"/>
    <mergeCell ref="S50:T50"/>
    <mergeCell ref="U50:V50"/>
    <mergeCell ref="W50:X50"/>
    <mergeCell ref="AG48:AH48"/>
    <mergeCell ref="AI48:AJ48"/>
    <mergeCell ref="E49:F49"/>
    <mergeCell ref="G49:H49"/>
    <mergeCell ref="I49:J49"/>
    <mergeCell ref="K49:L49"/>
    <mergeCell ref="AK49:AL49"/>
    <mergeCell ref="M49:N49"/>
    <mergeCell ref="Q48:R48"/>
    <mergeCell ref="S48:T48"/>
    <mergeCell ref="U48:V48"/>
    <mergeCell ref="W48:X48"/>
    <mergeCell ref="Y48:Z48"/>
    <mergeCell ref="AA48:AB48"/>
    <mergeCell ref="AA49:AB49"/>
    <mergeCell ref="AC49:AD49"/>
    <mergeCell ref="AE49:AF49"/>
    <mergeCell ref="AG49:AH49"/>
    <mergeCell ref="AI49:AJ49"/>
    <mergeCell ref="AE47:AF47"/>
    <mergeCell ref="AG47:AH47"/>
    <mergeCell ref="AI47:AJ47"/>
    <mergeCell ref="E48:F48"/>
    <mergeCell ref="G48:H48"/>
    <mergeCell ref="I48:J48"/>
    <mergeCell ref="K48:L48"/>
    <mergeCell ref="AK48:AL48"/>
    <mergeCell ref="M48:N48"/>
    <mergeCell ref="O48:P48"/>
    <mergeCell ref="S47:T47"/>
    <mergeCell ref="U47:V47"/>
    <mergeCell ref="W47:X47"/>
    <mergeCell ref="Y47:Z47"/>
    <mergeCell ref="AA47:AB47"/>
    <mergeCell ref="AC47:AD47"/>
    <mergeCell ref="I47:J47"/>
    <mergeCell ref="K47:L47"/>
    <mergeCell ref="AK47:AL47"/>
    <mergeCell ref="M47:N47"/>
    <mergeCell ref="O47:P47"/>
    <mergeCell ref="Q47:R47"/>
    <mergeCell ref="AC48:AD48"/>
    <mergeCell ref="AE48:AF48"/>
    <mergeCell ref="C48:D48"/>
    <mergeCell ref="C47:D47"/>
    <mergeCell ref="C49:D49"/>
    <mergeCell ref="C50:D50"/>
    <mergeCell ref="E47:F47"/>
    <mergeCell ref="G47:H47"/>
    <mergeCell ref="A51:B51"/>
    <mergeCell ref="A52:B52"/>
    <mergeCell ref="A53:B53"/>
    <mergeCell ref="C51:D51"/>
    <mergeCell ref="C52:D52"/>
    <mergeCell ref="C53:D53"/>
    <mergeCell ref="A48:B48"/>
    <mergeCell ref="A49:B49"/>
    <mergeCell ref="A50:B50"/>
    <mergeCell ref="E50:F50"/>
    <mergeCell ref="G50:H50"/>
    <mergeCell ref="A47:B47"/>
    <mergeCell ref="E53:F53"/>
    <mergeCell ref="G53:H53"/>
    <mergeCell ref="C4:D4"/>
    <mergeCell ref="AK4:AL4"/>
    <mergeCell ref="M3:P3"/>
    <mergeCell ref="S4:T4"/>
    <mergeCell ref="U4:V4"/>
    <mergeCell ref="W4:X4"/>
    <mergeCell ref="Y4:Z4"/>
    <mergeCell ref="AA4:AB4"/>
    <mergeCell ref="AC4:AD4"/>
    <mergeCell ref="AG3:AH3"/>
    <mergeCell ref="I3:J3"/>
    <mergeCell ref="A1:AJ1"/>
    <mergeCell ref="A2:A4"/>
    <mergeCell ref="B2:B4"/>
    <mergeCell ref="C2:T2"/>
    <mergeCell ref="U2:AH2"/>
    <mergeCell ref="U3:X3"/>
    <mergeCell ref="AA3:AD3"/>
    <mergeCell ref="AI2:AJ4"/>
    <mergeCell ref="AE4:AF4"/>
    <mergeCell ref="AG4:AH4"/>
    <mergeCell ref="C3:H3"/>
    <mergeCell ref="E4:F4"/>
    <mergeCell ref="G4:H4"/>
    <mergeCell ref="I4:J4"/>
    <mergeCell ref="K4:L4"/>
    <mergeCell ref="M4:N4"/>
    <mergeCell ref="O4:P4"/>
    <mergeCell ref="Q4:R4"/>
    <mergeCell ref="Y3:Z3"/>
    <mergeCell ref="AE3:AF3"/>
    <mergeCell ref="K3:L3"/>
    <mergeCell ref="Q3:R3"/>
    <mergeCell ref="S3:T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92"/>
  <sheetViews>
    <sheetView workbookViewId="0">
      <selection activeCell="B32" sqref="B32"/>
    </sheetView>
  </sheetViews>
  <sheetFormatPr defaultRowHeight="15"/>
  <cols>
    <col min="1" max="1" width="12" style="3" customWidth="1"/>
    <col min="2" max="2" width="18.28515625" style="3" bestFit="1" customWidth="1"/>
    <col min="3" max="3" width="7" customWidth="1"/>
    <col min="4" max="4" width="4.42578125" bestFit="1" customWidth="1"/>
    <col min="5" max="5" width="5.42578125" bestFit="1" customWidth="1"/>
    <col min="6" max="6" width="5.28515625" bestFit="1" customWidth="1"/>
    <col min="7" max="7" width="4.42578125" bestFit="1" customWidth="1"/>
    <col min="8" max="8" width="5.42578125" bestFit="1" customWidth="1"/>
    <col min="9" max="9" width="5.28515625" bestFit="1" customWidth="1"/>
    <col min="10" max="10" width="4.42578125" bestFit="1" customWidth="1"/>
    <col min="11" max="11" width="5.42578125" bestFit="1" customWidth="1"/>
    <col min="12" max="12" width="5.28515625" bestFit="1" customWidth="1"/>
    <col min="13" max="13" width="4.42578125" bestFit="1" customWidth="1"/>
    <col min="14" max="14" width="5.42578125" bestFit="1" customWidth="1"/>
    <col min="15" max="15" width="5.28515625" bestFit="1" customWidth="1"/>
    <col min="16" max="16" width="4.42578125" bestFit="1" customWidth="1"/>
    <col min="17" max="17" width="5.42578125" bestFit="1" customWidth="1"/>
    <col min="18" max="18" width="5.28515625" bestFit="1" customWidth="1"/>
    <col min="19" max="19" width="4.42578125" bestFit="1" customWidth="1"/>
    <col min="20" max="20" width="5.42578125" bestFit="1" customWidth="1"/>
    <col min="21" max="21" width="5.28515625" bestFit="1" customWidth="1"/>
    <col min="22" max="22" width="4.42578125" bestFit="1" customWidth="1"/>
    <col min="23" max="23" width="5.42578125" bestFit="1" customWidth="1"/>
    <col min="24" max="24" width="5.28515625" bestFit="1" customWidth="1"/>
    <col min="25" max="25" width="4.42578125" bestFit="1" customWidth="1"/>
    <col min="26" max="26" width="8.140625" customWidth="1"/>
    <col min="27" max="27" width="5.28515625" bestFit="1" customWidth="1"/>
    <col min="28" max="28" width="4.42578125" bestFit="1" customWidth="1"/>
    <col min="29" max="29" width="5.42578125" bestFit="1" customWidth="1"/>
    <col min="30" max="30" width="5.28515625" bestFit="1" customWidth="1"/>
    <col min="31" max="31" width="4.42578125" bestFit="1" customWidth="1"/>
    <col min="32" max="32" width="6.28515625" customWidth="1"/>
    <col min="33" max="33" width="5.28515625" bestFit="1" customWidth="1"/>
    <col min="34" max="34" width="4.42578125" bestFit="1" customWidth="1"/>
    <col min="35" max="35" width="5.42578125" bestFit="1" customWidth="1"/>
    <col min="36" max="37" width="8.7109375" bestFit="1" customWidth="1"/>
    <col min="38" max="38" width="5.42578125" bestFit="1" customWidth="1"/>
    <col min="39" max="39" width="5.28515625" bestFit="1" customWidth="1"/>
    <col min="40" max="40" width="4.42578125" bestFit="1" customWidth="1"/>
    <col min="41" max="41" width="7.28515625" customWidth="1"/>
    <col min="42" max="42" width="5.28515625" bestFit="1" customWidth="1"/>
    <col min="43" max="43" width="4.42578125" bestFit="1" customWidth="1"/>
    <col min="44" max="44" width="5.42578125" bestFit="1" customWidth="1"/>
    <col min="45" max="45" width="5.28515625" bestFit="1" customWidth="1"/>
    <col min="46" max="46" width="4.42578125" bestFit="1" customWidth="1"/>
    <col min="47" max="47" width="5.42578125" bestFit="1" customWidth="1"/>
    <col min="48" max="48" width="5.28515625" bestFit="1" customWidth="1"/>
    <col min="49" max="49" width="4.42578125" bestFit="1" customWidth="1"/>
    <col min="50" max="50" width="5.42578125" bestFit="1" customWidth="1"/>
    <col min="51" max="51" width="5.28515625" bestFit="1" customWidth="1"/>
    <col min="52" max="52" width="4.42578125" bestFit="1" customWidth="1"/>
    <col min="53" max="53" width="10.28515625" customWidth="1"/>
    <col min="54" max="54" width="5.28515625" bestFit="1" customWidth="1"/>
    <col min="55" max="55" width="4.42578125" bestFit="1" customWidth="1"/>
    <col min="56" max="56" width="7.140625" customWidth="1"/>
  </cols>
  <sheetData>
    <row r="1" spans="1:56" ht="15.75">
      <c r="A1" s="15" t="s">
        <v>41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7"/>
    </row>
    <row r="2" spans="1:56" ht="15.75">
      <c r="A2" s="18" t="s">
        <v>42</v>
      </c>
      <c r="B2" s="18" t="s">
        <v>43</v>
      </c>
      <c r="C2" s="26" t="s">
        <v>73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13" t="s">
        <v>74</v>
      </c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4"/>
      <c r="AY2" s="41" t="s">
        <v>57</v>
      </c>
      <c r="AZ2" s="41"/>
      <c r="BA2" s="41"/>
      <c r="BB2" s="38"/>
      <c r="BC2" s="39"/>
      <c r="BD2" s="40"/>
    </row>
    <row r="3" spans="1:56" ht="15.75">
      <c r="A3" s="18"/>
      <c r="B3" s="18"/>
      <c r="C3" s="26" t="s">
        <v>28</v>
      </c>
      <c r="D3" s="26"/>
      <c r="E3" s="26"/>
      <c r="F3" s="26"/>
      <c r="G3" s="26"/>
      <c r="H3" s="26"/>
      <c r="I3" s="26"/>
      <c r="J3" s="26"/>
      <c r="K3" s="26"/>
      <c r="L3" s="26" t="s">
        <v>32</v>
      </c>
      <c r="M3" s="26"/>
      <c r="N3" s="26"/>
      <c r="O3" s="26" t="s">
        <v>34</v>
      </c>
      <c r="P3" s="26"/>
      <c r="Q3" s="26"/>
      <c r="R3" s="13" t="s">
        <v>83</v>
      </c>
      <c r="S3" s="19"/>
      <c r="T3" s="19"/>
      <c r="U3" s="19"/>
      <c r="V3" s="19"/>
      <c r="W3" s="14"/>
      <c r="X3" s="26" t="s">
        <v>38</v>
      </c>
      <c r="Y3" s="26"/>
      <c r="Z3" s="26"/>
      <c r="AA3" s="26" t="s">
        <v>39</v>
      </c>
      <c r="AB3" s="26"/>
      <c r="AC3" s="26"/>
      <c r="AD3" s="26" t="s">
        <v>48</v>
      </c>
      <c r="AE3" s="26"/>
      <c r="AF3" s="26"/>
      <c r="AG3" s="26"/>
      <c r="AH3" s="26"/>
      <c r="AI3" s="26"/>
      <c r="AJ3" s="26" t="s">
        <v>51</v>
      </c>
      <c r="AK3" s="26"/>
      <c r="AL3" s="26"/>
      <c r="AM3" s="13" t="s">
        <v>54</v>
      </c>
      <c r="AN3" s="19"/>
      <c r="AO3" s="19"/>
      <c r="AP3" s="19"/>
      <c r="AQ3" s="19"/>
      <c r="AR3" s="14"/>
      <c r="AS3" s="13" t="s">
        <v>55</v>
      </c>
      <c r="AT3" s="19"/>
      <c r="AU3" s="14"/>
      <c r="AV3" s="13" t="s">
        <v>56</v>
      </c>
      <c r="AW3" s="19"/>
      <c r="AX3" s="14"/>
      <c r="AY3" s="41"/>
      <c r="AZ3" s="41"/>
      <c r="BA3" s="41"/>
      <c r="BB3" s="38"/>
      <c r="BC3" s="39"/>
      <c r="BD3" s="40"/>
    </row>
    <row r="4" spans="1:56" ht="15.75">
      <c r="A4" s="18"/>
      <c r="B4" s="18"/>
      <c r="C4" s="26" t="s">
        <v>29</v>
      </c>
      <c r="D4" s="37"/>
      <c r="E4" s="37"/>
      <c r="F4" s="26" t="s">
        <v>30</v>
      </c>
      <c r="G4" s="26"/>
      <c r="H4" s="26"/>
      <c r="I4" s="26" t="s">
        <v>31</v>
      </c>
      <c r="J4" s="26"/>
      <c r="K4" s="26"/>
      <c r="L4" s="26" t="s">
        <v>33</v>
      </c>
      <c r="M4" s="26"/>
      <c r="N4" s="26"/>
      <c r="O4" s="26" t="s">
        <v>35</v>
      </c>
      <c r="P4" s="26"/>
      <c r="Q4" s="26"/>
      <c r="R4" s="26" t="s">
        <v>36</v>
      </c>
      <c r="S4" s="26"/>
      <c r="T4" s="26"/>
      <c r="U4" s="26" t="s">
        <v>37</v>
      </c>
      <c r="V4" s="26"/>
      <c r="W4" s="26"/>
      <c r="X4" s="26" t="s">
        <v>33</v>
      </c>
      <c r="Y4" s="26"/>
      <c r="Z4" s="26"/>
      <c r="AA4" s="26" t="s">
        <v>33</v>
      </c>
      <c r="AB4" s="26"/>
      <c r="AC4" s="26"/>
      <c r="AD4" s="26" t="s">
        <v>49</v>
      </c>
      <c r="AE4" s="26"/>
      <c r="AF4" s="26"/>
      <c r="AG4" s="26" t="s">
        <v>50</v>
      </c>
      <c r="AH4" s="26"/>
      <c r="AI4" s="26"/>
      <c r="AJ4" s="26" t="s">
        <v>33</v>
      </c>
      <c r="AK4" s="26"/>
      <c r="AL4" s="26"/>
      <c r="AM4" s="26" t="s">
        <v>52</v>
      </c>
      <c r="AN4" s="26"/>
      <c r="AO4" s="26"/>
      <c r="AP4" s="26" t="s">
        <v>53</v>
      </c>
      <c r="AQ4" s="26"/>
      <c r="AR4" s="26"/>
      <c r="AS4" s="26" t="s">
        <v>33</v>
      </c>
      <c r="AT4" s="26"/>
      <c r="AU4" s="26"/>
      <c r="AV4" s="26" t="s">
        <v>33</v>
      </c>
      <c r="AW4" s="26"/>
      <c r="AX4" s="26"/>
      <c r="AY4" s="41"/>
      <c r="AZ4" s="41"/>
      <c r="BA4" s="41"/>
      <c r="BB4" s="26" t="s">
        <v>40</v>
      </c>
      <c r="BC4" s="26"/>
      <c r="BD4" s="26"/>
    </row>
    <row r="5" spans="1:56" ht="15.75">
      <c r="A5" s="5"/>
      <c r="B5" s="5"/>
      <c r="C5" s="9" t="s">
        <v>78</v>
      </c>
      <c r="D5" s="9" t="s">
        <v>79</v>
      </c>
      <c r="E5" s="9" t="s">
        <v>80</v>
      </c>
      <c r="F5" s="9" t="s">
        <v>78</v>
      </c>
      <c r="G5" s="9" t="s">
        <v>79</v>
      </c>
      <c r="H5" s="9" t="s">
        <v>80</v>
      </c>
      <c r="I5" s="9" t="s">
        <v>78</v>
      </c>
      <c r="J5" s="9" t="s">
        <v>79</v>
      </c>
      <c r="K5" s="9" t="s">
        <v>80</v>
      </c>
      <c r="L5" s="9" t="s">
        <v>78</v>
      </c>
      <c r="M5" s="9" t="s">
        <v>79</v>
      </c>
      <c r="N5" s="9" t="s">
        <v>80</v>
      </c>
      <c r="O5" s="9" t="s">
        <v>78</v>
      </c>
      <c r="P5" s="9" t="s">
        <v>79</v>
      </c>
      <c r="Q5" s="9" t="s">
        <v>80</v>
      </c>
      <c r="R5" s="9" t="s">
        <v>78</v>
      </c>
      <c r="S5" s="9" t="s">
        <v>79</v>
      </c>
      <c r="T5" s="9" t="s">
        <v>80</v>
      </c>
      <c r="U5" s="9" t="s">
        <v>78</v>
      </c>
      <c r="V5" s="9" t="s">
        <v>79</v>
      </c>
      <c r="W5" s="9" t="s">
        <v>80</v>
      </c>
      <c r="X5" s="9" t="s">
        <v>78</v>
      </c>
      <c r="Y5" s="9" t="s">
        <v>79</v>
      </c>
      <c r="Z5" s="9" t="s">
        <v>80</v>
      </c>
      <c r="AA5" s="9" t="s">
        <v>78</v>
      </c>
      <c r="AB5" s="9" t="s">
        <v>79</v>
      </c>
      <c r="AC5" s="9" t="s">
        <v>80</v>
      </c>
      <c r="AD5" s="9" t="s">
        <v>78</v>
      </c>
      <c r="AE5" s="9" t="s">
        <v>79</v>
      </c>
      <c r="AF5" s="9" t="s">
        <v>80</v>
      </c>
      <c r="AG5" s="9" t="s">
        <v>78</v>
      </c>
      <c r="AH5" s="9" t="s">
        <v>79</v>
      </c>
      <c r="AI5" s="9" t="s">
        <v>80</v>
      </c>
      <c r="AJ5" s="9" t="s">
        <v>78</v>
      </c>
      <c r="AK5" s="9" t="s">
        <v>79</v>
      </c>
      <c r="AL5" s="9" t="s">
        <v>80</v>
      </c>
      <c r="AM5" s="9" t="s">
        <v>78</v>
      </c>
      <c r="AN5" s="9" t="s">
        <v>79</v>
      </c>
      <c r="AO5" s="9" t="s">
        <v>80</v>
      </c>
      <c r="AP5" s="9" t="s">
        <v>78</v>
      </c>
      <c r="AQ5" s="9" t="s">
        <v>79</v>
      </c>
      <c r="AR5" s="9" t="s">
        <v>80</v>
      </c>
      <c r="AS5" s="9" t="s">
        <v>78</v>
      </c>
      <c r="AT5" s="9" t="s">
        <v>79</v>
      </c>
      <c r="AU5" s="9" t="s">
        <v>80</v>
      </c>
      <c r="AV5" s="9" t="s">
        <v>78</v>
      </c>
      <c r="AW5" s="9" t="s">
        <v>79</v>
      </c>
      <c r="AX5" s="9" t="s">
        <v>80</v>
      </c>
      <c r="AY5" s="9" t="s">
        <v>78</v>
      </c>
      <c r="AZ5" s="9" t="s">
        <v>79</v>
      </c>
      <c r="BA5" s="9" t="s">
        <v>80</v>
      </c>
      <c r="BB5" s="9" t="s">
        <v>78</v>
      </c>
      <c r="BC5" s="9" t="s">
        <v>79</v>
      </c>
      <c r="BD5" s="9" t="s">
        <v>80</v>
      </c>
    </row>
    <row r="6" spans="1:56" ht="15.75">
      <c r="A6" s="8">
        <v>2101</v>
      </c>
      <c r="B6" s="8">
        <v>29624</v>
      </c>
      <c r="C6" s="7">
        <v>123</v>
      </c>
      <c r="D6" s="7">
        <v>101.6</v>
      </c>
      <c r="E6" s="7">
        <v>488.5</v>
      </c>
      <c r="F6" s="7">
        <v>112.5</v>
      </c>
      <c r="G6" s="7">
        <v>88.800000000000011</v>
      </c>
      <c r="H6" s="7">
        <v>394.40000000000003</v>
      </c>
      <c r="I6" s="7">
        <v>105.5</v>
      </c>
      <c r="J6" s="7">
        <v>102.69999999999999</v>
      </c>
      <c r="K6" s="7">
        <v>358</v>
      </c>
      <c r="L6" s="7">
        <f>AVERAGE(C6,F6,I6)</f>
        <v>113.66666666666667</v>
      </c>
      <c r="M6" s="7">
        <f>AVERAGE(D6,G6,J6)</f>
        <v>97.7</v>
      </c>
      <c r="N6" s="7">
        <f>AVERAGE(E6,H6,K6)</f>
        <v>413.63333333333338</v>
      </c>
      <c r="O6" s="7">
        <v>137</v>
      </c>
      <c r="P6" s="7">
        <v>105</v>
      </c>
      <c r="Q6" s="7">
        <v>194</v>
      </c>
      <c r="R6" s="7">
        <v>116</v>
      </c>
      <c r="S6" s="7">
        <v>100.7</v>
      </c>
      <c r="T6" s="7">
        <v>276.5</v>
      </c>
      <c r="U6" s="7">
        <v>143</v>
      </c>
      <c r="V6" s="7">
        <v>120</v>
      </c>
      <c r="W6" s="7">
        <v>303.5</v>
      </c>
      <c r="X6" s="7">
        <f>AVERAGE(R6,U6)</f>
        <v>129.5</v>
      </c>
      <c r="Y6" s="7">
        <f>AVERAGE(S6,V6)</f>
        <v>110.35</v>
      </c>
      <c r="Z6" s="7">
        <f>AVERAGE(T6,W6)</f>
        <v>290</v>
      </c>
      <c r="AA6" s="7">
        <f>AVERAGE(C6,F6,I6,O6,R6,U6)</f>
        <v>122.83333333333333</v>
      </c>
      <c r="AB6" s="7">
        <f>AVERAGE(D6,G6,J6,P6,S6,V6)</f>
        <v>103.13333333333333</v>
      </c>
      <c r="AC6" s="7">
        <f>AVERAGE(E6,H6,K6,Q6,T6,W6)</f>
        <v>335.81666666666666</v>
      </c>
      <c r="AD6" s="7">
        <v>150</v>
      </c>
      <c r="AE6" s="7">
        <v>105.3</v>
      </c>
      <c r="AF6" s="7"/>
      <c r="AG6" s="7">
        <v>125</v>
      </c>
      <c r="AH6" s="7">
        <v>94</v>
      </c>
      <c r="AI6" s="7">
        <v>210</v>
      </c>
      <c r="AJ6" s="7">
        <f>AVERAGE(AD6,AG6)</f>
        <v>137.5</v>
      </c>
      <c r="AK6" s="7">
        <f>AVERAGE(AE6,AH6)</f>
        <v>99.65</v>
      </c>
      <c r="AL6" s="7">
        <v>210</v>
      </c>
      <c r="AM6" s="7">
        <v>119</v>
      </c>
      <c r="AN6" s="7">
        <v>102</v>
      </c>
      <c r="AO6" s="7">
        <v>346</v>
      </c>
      <c r="AP6" s="7">
        <v>111</v>
      </c>
      <c r="AQ6" s="7">
        <v>109</v>
      </c>
      <c r="AR6" s="7">
        <v>412.5</v>
      </c>
      <c r="AS6" s="7">
        <f>AVERAGE(AM6,AP6)</f>
        <v>115</v>
      </c>
      <c r="AT6" s="7">
        <f>AVERAGE(AN6,AQ6)</f>
        <v>105.5</v>
      </c>
      <c r="AU6" s="7">
        <f>AVERAGE(AO6,AR6)</f>
        <v>379.25</v>
      </c>
      <c r="AV6" s="7">
        <f>AVERAGE(AD6,AG6,AM6,AP6)</f>
        <v>126.25</v>
      </c>
      <c r="AW6" s="7">
        <f>AVERAGE(AE6,AH6,AN6,AQ6)</f>
        <v>102.575</v>
      </c>
      <c r="AX6" s="7">
        <f>AVERAGE(AI6,AO6,AR6)</f>
        <v>322.83333333333331</v>
      </c>
      <c r="AY6" s="7">
        <f>AVERAGE(C6,F6,I6,O6,R6,U6,AD6,AG6,AM6,AP6)</f>
        <v>124.2</v>
      </c>
      <c r="AZ6" s="7">
        <f>AVERAGE(D6,G6,J6,P6,S6,V6,AE6,AH6,AN6,AQ6)</f>
        <v>102.91</v>
      </c>
      <c r="BA6" s="7">
        <f>AVERAGE(E6,H6,K6,Q6,T6,W6,AI6,AO6,AR6)</f>
        <v>331.48888888888888</v>
      </c>
      <c r="BB6" s="7">
        <v>114.5</v>
      </c>
      <c r="BC6" s="7">
        <v>101</v>
      </c>
      <c r="BD6" s="7">
        <v>363</v>
      </c>
    </row>
    <row r="7" spans="1:56" ht="15.75">
      <c r="A7" s="8">
        <v>2102</v>
      </c>
      <c r="B7" s="8">
        <v>30467</v>
      </c>
      <c r="C7" s="7">
        <v>123</v>
      </c>
      <c r="D7" s="7">
        <v>115.2</v>
      </c>
      <c r="E7" s="7">
        <v>413.5</v>
      </c>
      <c r="F7" s="7">
        <v>110.5</v>
      </c>
      <c r="G7" s="7">
        <v>89.300000000000011</v>
      </c>
      <c r="H7" s="7">
        <v>319.60000000000002</v>
      </c>
      <c r="I7" s="7">
        <v>106.5</v>
      </c>
      <c r="J7" s="7">
        <v>92.85</v>
      </c>
      <c r="K7" s="7">
        <v>409</v>
      </c>
      <c r="L7" s="7">
        <f t="shared" ref="L7:L47" si="0">AVERAGE(C7,F7,I7)</f>
        <v>113.33333333333333</v>
      </c>
      <c r="M7" s="7">
        <f t="shared" ref="M7:M47" si="1">AVERAGE(D7,G7,J7)</f>
        <v>99.116666666666674</v>
      </c>
      <c r="N7" s="7">
        <f t="shared" ref="N7:N47" si="2">AVERAGE(E7,H7,K7)</f>
        <v>380.7</v>
      </c>
      <c r="O7" s="7">
        <v>124</v>
      </c>
      <c r="P7" s="7">
        <v>96</v>
      </c>
      <c r="Q7" s="7">
        <v>217</v>
      </c>
      <c r="R7" s="7">
        <v>117</v>
      </c>
      <c r="S7" s="7">
        <v>99.2</v>
      </c>
      <c r="T7" s="7">
        <v>282.5</v>
      </c>
      <c r="U7" s="7">
        <v>138</v>
      </c>
      <c r="V7" s="7">
        <v>115</v>
      </c>
      <c r="W7" s="7">
        <v>359</v>
      </c>
      <c r="X7" s="7">
        <f t="shared" ref="X7:X47" si="3">AVERAGE(R7,U7)</f>
        <v>127.5</v>
      </c>
      <c r="Y7" s="7">
        <f t="shared" ref="Y7:Y47" si="4">AVERAGE(S7,V7)</f>
        <v>107.1</v>
      </c>
      <c r="Z7" s="7">
        <f t="shared" ref="Z7:Z47" si="5">AVERAGE(T7,W7)</f>
        <v>320.75</v>
      </c>
      <c r="AA7" s="7">
        <f t="shared" ref="AA7:AA47" si="6">AVERAGE(C7,F7,I7,O7,R7,U7)</f>
        <v>119.83333333333333</v>
      </c>
      <c r="AB7" s="7">
        <f t="shared" ref="AB7:AB47" si="7">AVERAGE(D7,G7,J7,P7,S7,V7)</f>
        <v>101.25833333333333</v>
      </c>
      <c r="AC7" s="7">
        <f t="shared" ref="AC7:AC47" si="8">AVERAGE(E7,H7,K7,Q7,T7,W7)</f>
        <v>333.43333333333334</v>
      </c>
      <c r="AD7" s="7">
        <v>151</v>
      </c>
      <c r="AE7" s="7">
        <v>107.8</v>
      </c>
      <c r="AF7" s="7"/>
      <c r="AG7" s="7">
        <v>111</v>
      </c>
      <c r="AH7" s="7">
        <v>94</v>
      </c>
      <c r="AI7" s="7">
        <v>237</v>
      </c>
      <c r="AJ7" s="7">
        <f t="shared" ref="AJ7:AJ47" si="9">AVERAGE(AD7,AG7)</f>
        <v>131</v>
      </c>
      <c r="AK7" s="7">
        <f t="shared" ref="AK7:AK47" si="10">AVERAGE(AE7,AH7)</f>
        <v>100.9</v>
      </c>
      <c r="AL7" s="7">
        <v>237</v>
      </c>
      <c r="AM7" s="7">
        <v>114</v>
      </c>
      <c r="AN7" s="7">
        <v>140</v>
      </c>
      <c r="AO7" s="7">
        <v>361.5</v>
      </c>
      <c r="AP7" s="7">
        <v>102</v>
      </c>
      <c r="AQ7" s="7">
        <v>120</v>
      </c>
      <c r="AR7" s="7">
        <v>537.5</v>
      </c>
      <c r="AS7" s="7">
        <f t="shared" ref="AS7:AS47" si="11">AVERAGE(AM7,AP7)</f>
        <v>108</v>
      </c>
      <c r="AT7" s="7">
        <f t="shared" ref="AT7:AT47" si="12">AVERAGE(AN7,AQ7)</f>
        <v>130</v>
      </c>
      <c r="AU7" s="7">
        <f t="shared" ref="AU7:AU47" si="13">AVERAGE(AO7,AR7)</f>
        <v>449.5</v>
      </c>
      <c r="AV7" s="7">
        <f t="shared" ref="AV7:AV47" si="14">AVERAGE(AD7,AG7,AM7,AP7)</f>
        <v>119.5</v>
      </c>
      <c r="AW7" s="7">
        <f t="shared" ref="AW7:AW47" si="15">AVERAGE(AE7,AH7,AN7,AQ7)</f>
        <v>115.45</v>
      </c>
      <c r="AX7" s="7">
        <f t="shared" ref="AX7:AX47" si="16">AVERAGE(AI7,AO7,AR7)</f>
        <v>378.66666666666669</v>
      </c>
      <c r="AY7" s="7">
        <f t="shared" ref="AY7:AY47" si="17">AVERAGE(C7,F7,I7,O7,R7,U7,AD7,AG7,AM7,AP7)</f>
        <v>119.7</v>
      </c>
      <c r="AZ7" s="7">
        <f t="shared" ref="AZ7:AZ47" si="18">AVERAGE(D7,G7,J7,P7,S7,V7,AE7,AH7,AN7,AQ7)</f>
        <v>106.93499999999999</v>
      </c>
      <c r="BA7" s="7">
        <f t="shared" ref="BA7:BA47" si="19">AVERAGE(E7,H7,K7,Q7,T7,W7,AI7,AO7,AR7)</f>
        <v>348.51111111111112</v>
      </c>
      <c r="BB7" s="7">
        <v>111.5</v>
      </c>
      <c r="BC7" s="7">
        <v>104.5</v>
      </c>
      <c r="BD7" s="7">
        <v>346.5</v>
      </c>
    </row>
    <row r="8" spans="1:56" ht="15.75">
      <c r="A8" s="8">
        <v>2103</v>
      </c>
      <c r="B8" s="8">
        <v>30465</v>
      </c>
      <c r="C8" s="7">
        <v>122</v>
      </c>
      <c r="D8" s="7">
        <v>103.5</v>
      </c>
      <c r="E8" s="7">
        <v>503</v>
      </c>
      <c r="F8" s="7">
        <v>111</v>
      </c>
      <c r="G8" s="7">
        <v>93.4</v>
      </c>
      <c r="H8" s="7">
        <v>394.40000000000003</v>
      </c>
      <c r="I8" s="7">
        <v>112.5</v>
      </c>
      <c r="J8" s="7">
        <v>90.7</v>
      </c>
      <c r="K8" s="7">
        <v>450.5</v>
      </c>
      <c r="L8" s="7">
        <f t="shared" si="0"/>
        <v>115.16666666666667</v>
      </c>
      <c r="M8" s="7">
        <f t="shared" si="1"/>
        <v>95.866666666666674</v>
      </c>
      <c r="N8" s="7">
        <f t="shared" si="2"/>
        <v>449.3</v>
      </c>
      <c r="O8" s="7">
        <v>124.5</v>
      </c>
      <c r="P8" s="7">
        <v>93</v>
      </c>
      <c r="Q8" s="7">
        <v>230</v>
      </c>
      <c r="R8" s="7">
        <v>115</v>
      </c>
      <c r="S8" s="7" t="s">
        <v>27</v>
      </c>
      <c r="T8" s="7" t="s">
        <v>84</v>
      </c>
      <c r="U8" s="7">
        <v>146</v>
      </c>
      <c r="V8" s="7">
        <v>110</v>
      </c>
      <c r="W8" s="7">
        <v>448.5</v>
      </c>
      <c r="X8" s="7">
        <f t="shared" si="3"/>
        <v>130.5</v>
      </c>
      <c r="Y8" s="7">
        <f t="shared" si="4"/>
        <v>110</v>
      </c>
      <c r="Z8" s="7">
        <f t="shared" si="5"/>
        <v>448.5</v>
      </c>
      <c r="AA8" s="7">
        <f t="shared" si="6"/>
        <v>121.83333333333333</v>
      </c>
      <c r="AB8" s="7">
        <f t="shared" si="7"/>
        <v>98.12</v>
      </c>
      <c r="AC8" s="7">
        <f t="shared" si="8"/>
        <v>405.28000000000003</v>
      </c>
      <c r="AD8" s="7">
        <v>151</v>
      </c>
      <c r="AE8" s="7">
        <v>102.6</v>
      </c>
      <c r="AF8" s="7"/>
      <c r="AG8" s="7">
        <v>116</v>
      </c>
      <c r="AH8" s="7">
        <v>94.6</v>
      </c>
      <c r="AI8" s="7">
        <v>218.5</v>
      </c>
      <c r="AJ8" s="7">
        <f t="shared" si="9"/>
        <v>133.5</v>
      </c>
      <c r="AK8" s="7">
        <f t="shared" si="10"/>
        <v>98.6</v>
      </c>
      <c r="AL8" s="7">
        <v>218.5</v>
      </c>
      <c r="AM8" s="7">
        <v>114.5</v>
      </c>
      <c r="AN8" s="7">
        <v>116</v>
      </c>
      <c r="AO8" s="7">
        <v>428</v>
      </c>
      <c r="AP8" s="7">
        <v>107</v>
      </c>
      <c r="AQ8" s="7">
        <v>107</v>
      </c>
      <c r="AR8" s="7">
        <v>400</v>
      </c>
      <c r="AS8" s="7">
        <f t="shared" si="11"/>
        <v>110.75</v>
      </c>
      <c r="AT8" s="7">
        <f t="shared" si="12"/>
        <v>111.5</v>
      </c>
      <c r="AU8" s="7">
        <f t="shared" si="13"/>
        <v>414</v>
      </c>
      <c r="AV8" s="7">
        <f t="shared" si="14"/>
        <v>122.125</v>
      </c>
      <c r="AW8" s="7">
        <f t="shared" si="15"/>
        <v>105.05</v>
      </c>
      <c r="AX8" s="7">
        <f t="shared" si="16"/>
        <v>348.83333333333331</v>
      </c>
      <c r="AY8" s="7">
        <f t="shared" si="17"/>
        <v>121.95</v>
      </c>
      <c r="AZ8" s="7">
        <f t="shared" si="18"/>
        <v>101.2</v>
      </c>
      <c r="BA8" s="7">
        <f t="shared" si="19"/>
        <v>384.11250000000001</v>
      </c>
      <c r="BB8" s="7">
        <v>115</v>
      </c>
      <c r="BC8" s="7">
        <v>106.16666666666667</v>
      </c>
      <c r="BD8" s="7">
        <v>379.5</v>
      </c>
    </row>
    <row r="9" spans="1:56" ht="15.75">
      <c r="A9" s="8">
        <v>2104</v>
      </c>
      <c r="B9" s="8">
        <v>31308</v>
      </c>
      <c r="C9" s="7">
        <v>116</v>
      </c>
      <c r="D9" s="7">
        <v>84.4</v>
      </c>
      <c r="E9" s="7">
        <v>530.5</v>
      </c>
      <c r="F9" s="7">
        <v>109</v>
      </c>
      <c r="G9" s="7">
        <v>77.599999999999994</v>
      </c>
      <c r="H9" s="7">
        <v>418.2</v>
      </c>
      <c r="I9" s="7">
        <v>106</v>
      </c>
      <c r="J9" s="7">
        <v>87.6</v>
      </c>
      <c r="K9" s="7">
        <v>417.5</v>
      </c>
      <c r="L9" s="7">
        <f t="shared" si="0"/>
        <v>110.33333333333333</v>
      </c>
      <c r="M9" s="7">
        <f t="shared" si="1"/>
        <v>83.2</v>
      </c>
      <c r="N9" s="7">
        <f t="shared" si="2"/>
        <v>455.40000000000003</v>
      </c>
      <c r="O9" s="7">
        <v>124.5</v>
      </c>
      <c r="P9" s="7">
        <v>99</v>
      </c>
      <c r="Q9" s="7">
        <v>191</v>
      </c>
      <c r="R9" s="7">
        <v>110.5</v>
      </c>
      <c r="S9" s="7">
        <v>86.8</v>
      </c>
      <c r="T9" s="7">
        <v>298.5</v>
      </c>
      <c r="U9" s="7">
        <v>138</v>
      </c>
      <c r="V9" s="7">
        <v>90</v>
      </c>
      <c r="W9" s="7">
        <v>307.5</v>
      </c>
      <c r="X9" s="7">
        <f t="shared" si="3"/>
        <v>124.25</v>
      </c>
      <c r="Y9" s="7">
        <f t="shared" si="4"/>
        <v>88.4</v>
      </c>
      <c r="Z9" s="7">
        <f t="shared" si="5"/>
        <v>303</v>
      </c>
      <c r="AA9" s="7">
        <f t="shared" si="6"/>
        <v>117.33333333333333</v>
      </c>
      <c r="AB9" s="7">
        <f t="shared" si="7"/>
        <v>87.566666666666677</v>
      </c>
      <c r="AC9" s="7">
        <f t="shared" si="8"/>
        <v>360.5333333333333</v>
      </c>
      <c r="AD9" s="7">
        <v>139</v>
      </c>
      <c r="AE9" s="7">
        <v>86.6</v>
      </c>
      <c r="AF9" s="7"/>
      <c r="AG9" s="7">
        <v>113</v>
      </c>
      <c r="AH9" s="7">
        <v>76.400000000000006</v>
      </c>
      <c r="AI9" s="7">
        <v>267</v>
      </c>
      <c r="AJ9" s="7">
        <f t="shared" si="9"/>
        <v>126</v>
      </c>
      <c r="AK9" s="7">
        <f t="shared" si="10"/>
        <v>81.5</v>
      </c>
      <c r="AL9" s="7">
        <v>267</v>
      </c>
      <c r="AM9" s="7">
        <v>114.5</v>
      </c>
      <c r="AN9" s="7">
        <v>86</v>
      </c>
      <c r="AO9" s="7">
        <v>442.5</v>
      </c>
      <c r="AP9" s="7">
        <v>104.5</v>
      </c>
      <c r="AQ9" s="7">
        <v>87</v>
      </c>
      <c r="AR9" s="7">
        <v>337.5</v>
      </c>
      <c r="AS9" s="7">
        <f t="shared" si="11"/>
        <v>109.5</v>
      </c>
      <c r="AT9" s="7">
        <f t="shared" si="12"/>
        <v>86.5</v>
      </c>
      <c r="AU9" s="7">
        <f t="shared" si="13"/>
        <v>390</v>
      </c>
      <c r="AV9" s="7">
        <f t="shared" si="14"/>
        <v>117.75</v>
      </c>
      <c r="AW9" s="7">
        <f t="shared" si="15"/>
        <v>84</v>
      </c>
      <c r="AX9" s="7">
        <f t="shared" si="16"/>
        <v>349</v>
      </c>
      <c r="AY9" s="7">
        <f t="shared" si="17"/>
        <v>117.5</v>
      </c>
      <c r="AZ9" s="7">
        <f t="shared" si="18"/>
        <v>86.140000000000015</v>
      </c>
      <c r="BA9" s="7">
        <f t="shared" si="19"/>
        <v>356.68888888888887</v>
      </c>
      <c r="BB9" s="7">
        <v>111.5</v>
      </c>
      <c r="BC9" s="7">
        <v>91.5</v>
      </c>
      <c r="BD9" s="7">
        <v>346.5</v>
      </c>
    </row>
    <row r="10" spans="1:56" ht="15.75">
      <c r="A10" s="8">
        <v>2105</v>
      </c>
      <c r="B10" s="8">
        <v>31309</v>
      </c>
      <c r="C10" s="7">
        <v>112</v>
      </c>
      <c r="D10" s="7">
        <v>109.5</v>
      </c>
      <c r="E10" s="7">
        <v>402.5</v>
      </c>
      <c r="F10" s="7">
        <v>108</v>
      </c>
      <c r="G10" s="7">
        <v>105.80000000000001</v>
      </c>
      <c r="H10" s="7">
        <v>369.6</v>
      </c>
      <c r="I10" s="7">
        <v>100.5</v>
      </c>
      <c r="J10" s="7">
        <v>93.25</v>
      </c>
      <c r="K10" s="7">
        <v>450.5</v>
      </c>
      <c r="L10" s="7">
        <f t="shared" si="0"/>
        <v>106.83333333333333</v>
      </c>
      <c r="M10" s="7">
        <f t="shared" si="1"/>
        <v>102.85000000000001</v>
      </c>
      <c r="N10" s="7">
        <f t="shared" si="2"/>
        <v>407.5333333333333</v>
      </c>
      <c r="O10" s="7">
        <v>115</v>
      </c>
      <c r="P10" s="7">
        <v>85</v>
      </c>
      <c r="Q10" s="7">
        <v>182</v>
      </c>
      <c r="R10" s="7">
        <v>106</v>
      </c>
      <c r="S10" s="7">
        <v>110.7</v>
      </c>
      <c r="T10" s="7">
        <v>262.5</v>
      </c>
      <c r="U10" s="7">
        <v>121</v>
      </c>
      <c r="V10" s="7">
        <v>120</v>
      </c>
      <c r="W10" s="7">
        <v>316</v>
      </c>
      <c r="X10" s="7">
        <f t="shared" si="3"/>
        <v>113.5</v>
      </c>
      <c r="Y10" s="7">
        <f t="shared" si="4"/>
        <v>115.35</v>
      </c>
      <c r="Z10" s="7">
        <f t="shared" si="5"/>
        <v>289.25</v>
      </c>
      <c r="AA10" s="7">
        <f t="shared" si="6"/>
        <v>110.41666666666667</v>
      </c>
      <c r="AB10" s="7">
        <f t="shared" si="7"/>
        <v>104.04166666666667</v>
      </c>
      <c r="AC10" s="7">
        <f t="shared" si="8"/>
        <v>330.51666666666665</v>
      </c>
      <c r="AD10" s="7">
        <v>138</v>
      </c>
      <c r="AE10" s="7">
        <v>114.30000000000001</v>
      </c>
      <c r="AF10" s="7"/>
      <c r="AG10" s="7">
        <v>108</v>
      </c>
      <c r="AH10" s="7">
        <v>99.2</v>
      </c>
      <c r="AI10" s="7">
        <v>200</v>
      </c>
      <c r="AJ10" s="7">
        <f t="shared" si="9"/>
        <v>123</v>
      </c>
      <c r="AK10" s="7">
        <f t="shared" si="10"/>
        <v>106.75</v>
      </c>
      <c r="AL10" s="7">
        <v>200</v>
      </c>
      <c r="AM10" s="7">
        <v>111</v>
      </c>
      <c r="AN10" s="7">
        <v>120</v>
      </c>
      <c r="AO10" s="7">
        <v>383.5</v>
      </c>
      <c r="AP10" s="7">
        <v>100</v>
      </c>
      <c r="AQ10" s="7">
        <v>119</v>
      </c>
      <c r="AR10" s="7">
        <v>462.5</v>
      </c>
      <c r="AS10" s="7">
        <f t="shared" si="11"/>
        <v>105.5</v>
      </c>
      <c r="AT10" s="7">
        <f t="shared" si="12"/>
        <v>119.5</v>
      </c>
      <c r="AU10" s="7">
        <f t="shared" si="13"/>
        <v>423</v>
      </c>
      <c r="AV10" s="7">
        <f t="shared" si="14"/>
        <v>114.25</v>
      </c>
      <c r="AW10" s="7">
        <f t="shared" si="15"/>
        <v>113.125</v>
      </c>
      <c r="AX10" s="7">
        <f t="shared" si="16"/>
        <v>348.66666666666669</v>
      </c>
      <c r="AY10" s="7">
        <f t="shared" si="17"/>
        <v>111.95</v>
      </c>
      <c r="AZ10" s="7">
        <f t="shared" si="18"/>
        <v>107.675</v>
      </c>
      <c r="BA10" s="7">
        <f t="shared" si="19"/>
        <v>336.56666666666666</v>
      </c>
      <c r="BB10" s="7" t="s">
        <v>81</v>
      </c>
      <c r="BC10" s="7" t="s">
        <v>27</v>
      </c>
      <c r="BD10" s="7" t="s">
        <v>84</v>
      </c>
    </row>
    <row r="11" spans="1:56" ht="15.75">
      <c r="A11" s="8">
        <v>2106</v>
      </c>
      <c r="B11" s="8">
        <v>31310</v>
      </c>
      <c r="C11" s="7">
        <v>116.5</v>
      </c>
      <c r="D11" s="7">
        <v>98.7</v>
      </c>
      <c r="E11" s="7">
        <v>615.5</v>
      </c>
      <c r="F11" s="7">
        <v>112</v>
      </c>
      <c r="G11" s="7">
        <v>80.699999999999989</v>
      </c>
      <c r="H11" s="7">
        <v>431.8</v>
      </c>
      <c r="I11" s="7">
        <v>112</v>
      </c>
      <c r="J11" s="7">
        <v>92.05</v>
      </c>
      <c r="K11" s="7">
        <v>327.5</v>
      </c>
      <c r="L11" s="7">
        <f t="shared" si="0"/>
        <v>113.5</v>
      </c>
      <c r="M11" s="7">
        <f t="shared" si="1"/>
        <v>90.483333333333334</v>
      </c>
      <c r="N11" s="7">
        <f t="shared" si="2"/>
        <v>458.26666666666665</v>
      </c>
      <c r="O11" s="7" t="s">
        <v>81</v>
      </c>
      <c r="P11" s="7" t="s">
        <v>27</v>
      </c>
      <c r="Q11" s="7" t="s">
        <v>84</v>
      </c>
      <c r="R11" s="7">
        <v>117</v>
      </c>
      <c r="S11" s="7">
        <v>86.7</v>
      </c>
      <c r="T11" s="7">
        <v>279</v>
      </c>
      <c r="U11" s="7">
        <v>133</v>
      </c>
      <c r="V11" s="7">
        <v>120</v>
      </c>
      <c r="W11" s="7">
        <v>375</v>
      </c>
      <c r="X11" s="7">
        <f t="shared" si="3"/>
        <v>125</v>
      </c>
      <c r="Y11" s="7">
        <f t="shared" si="4"/>
        <v>103.35</v>
      </c>
      <c r="Z11" s="7">
        <f t="shared" si="5"/>
        <v>327</v>
      </c>
      <c r="AA11" s="7">
        <f t="shared" si="6"/>
        <v>118.1</v>
      </c>
      <c r="AB11" s="7">
        <f t="shared" si="7"/>
        <v>95.63</v>
      </c>
      <c r="AC11" s="7">
        <f t="shared" si="8"/>
        <v>405.76</v>
      </c>
      <c r="AD11" s="7">
        <v>139.5</v>
      </c>
      <c r="AE11" s="7">
        <v>83.1</v>
      </c>
      <c r="AF11" s="7"/>
      <c r="AG11" s="7">
        <v>113</v>
      </c>
      <c r="AH11" s="7">
        <v>76.599999999999994</v>
      </c>
      <c r="AI11" s="7">
        <v>268</v>
      </c>
      <c r="AJ11" s="7">
        <f t="shared" si="9"/>
        <v>126.25</v>
      </c>
      <c r="AK11" s="7">
        <f t="shared" si="10"/>
        <v>79.849999999999994</v>
      </c>
      <c r="AL11" s="7">
        <v>268</v>
      </c>
      <c r="AM11" s="7">
        <v>117.5</v>
      </c>
      <c r="AN11" s="7">
        <v>92</v>
      </c>
      <c r="AO11" s="7">
        <v>440</v>
      </c>
      <c r="AP11" s="7">
        <v>104</v>
      </c>
      <c r="AQ11" s="7">
        <v>97</v>
      </c>
      <c r="AR11" s="7">
        <v>312.5</v>
      </c>
      <c r="AS11" s="7">
        <f t="shared" si="11"/>
        <v>110.75</v>
      </c>
      <c r="AT11" s="7">
        <f t="shared" si="12"/>
        <v>94.5</v>
      </c>
      <c r="AU11" s="7">
        <f t="shared" si="13"/>
        <v>376.25</v>
      </c>
      <c r="AV11" s="7">
        <f t="shared" si="14"/>
        <v>118.5</v>
      </c>
      <c r="AW11" s="7">
        <f t="shared" si="15"/>
        <v>87.174999999999997</v>
      </c>
      <c r="AX11" s="7">
        <f t="shared" si="16"/>
        <v>340.16666666666669</v>
      </c>
      <c r="AY11" s="7">
        <f t="shared" si="17"/>
        <v>118.27777777777777</v>
      </c>
      <c r="AZ11" s="7">
        <f t="shared" si="18"/>
        <v>91.87222222222222</v>
      </c>
      <c r="BA11" s="7">
        <f t="shared" si="19"/>
        <v>381.16250000000002</v>
      </c>
      <c r="BB11" s="7">
        <v>113.5</v>
      </c>
      <c r="BC11" s="7">
        <v>95.5</v>
      </c>
      <c r="BD11" s="7">
        <v>412.5</v>
      </c>
    </row>
    <row r="12" spans="1:56" ht="15.75">
      <c r="A12" s="8">
        <v>2107</v>
      </c>
      <c r="B12" s="8">
        <v>31311</v>
      </c>
      <c r="C12" s="7">
        <v>141</v>
      </c>
      <c r="D12" s="7">
        <v>133.75</v>
      </c>
      <c r="E12" s="7">
        <v>476.5</v>
      </c>
      <c r="F12" s="7">
        <v>112.5</v>
      </c>
      <c r="G12" s="7">
        <v>103.19999999999999</v>
      </c>
      <c r="H12" s="7">
        <v>337.4</v>
      </c>
      <c r="I12" s="7">
        <v>113.5</v>
      </c>
      <c r="J12" s="7">
        <v>101.9</v>
      </c>
      <c r="K12" s="7">
        <v>434</v>
      </c>
      <c r="L12" s="7">
        <f t="shared" si="0"/>
        <v>122.33333333333333</v>
      </c>
      <c r="M12" s="7">
        <f t="shared" si="1"/>
        <v>112.95</v>
      </c>
      <c r="N12" s="7">
        <f t="shared" si="2"/>
        <v>415.9666666666667</v>
      </c>
      <c r="O12" s="7">
        <v>114</v>
      </c>
      <c r="P12" s="7">
        <v>87</v>
      </c>
      <c r="Q12" s="7">
        <v>170.5</v>
      </c>
      <c r="R12" s="7">
        <v>119</v>
      </c>
      <c r="S12" s="7">
        <v>120.75</v>
      </c>
      <c r="T12" s="7">
        <v>275</v>
      </c>
      <c r="U12" s="7">
        <v>138</v>
      </c>
      <c r="V12" s="7">
        <v>130</v>
      </c>
      <c r="W12" s="7">
        <v>311</v>
      </c>
      <c r="X12" s="7">
        <f t="shared" si="3"/>
        <v>128.5</v>
      </c>
      <c r="Y12" s="7">
        <f t="shared" si="4"/>
        <v>125.375</v>
      </c>
      <c r="Z12" s="7">
        <f t="shared" si="5"/>
        <v>293</v>
      </c>
      <c r="AA12" s="7">
        <f t="shared" si="6"/>
        <v>123</v>
      </c>
      <c r="AB12" s="7">
        <f t="shared" si="7"/>
        <v>112.76666666666667</v>
      </c>
      <c r="AC12" s="7">
        <f t="shared" si="8"/>
        <v>334.06666666666666</v>
      </c>
      <c r="AD12" s="7">
        <v>139.5</v>
      </c>
      <c r="AE12" s="7">
        <v>114.30000000000001</v>
      </c>
      <c r="AF12" s="7"/>
      <c r="AG12" s="7">
        <v>129</v>
      </c>
      <c r="AH12" s="7">
        <v>102.8</v>
      </c>
      <c r="AI12" s="7">
        <v>251</v>
      </c>
      <c r="AJ12" s="7">
        <f t="shared" si="9"/>
        <v>134.25</v>
      </c>
      <c r="AK12" s="7">
        <f t="shared" si="10"/>
        <v>108.55000000000001</v>
      </c>
      <c r="AL12" s="7">
        <v>251</v>
      </c>
      <c r="AM12" s="7">
        <v>116</v>
      </c>
      <c r="AN12" s="7">
        <v>113</v>
      </c>
      <c r="AO12" s="7">
        <v>432</v>
      </c>
      <c r="AP12" s="7">
        <v>112</v>
      </c>
      <c r="AQ12" s="7">
        <v>120</v>
      </c>
      <c r="AR12" s="7">
        <v>375</v>
      </c>
      <c r="AS12" s="7">
        <f t="shared" si="11"/>
        <v>114</v>
      </c>
      <c r="AT12" s="7">
        <f t="shared" si="12"/>
        <v>116.5</v>
      </c>
      <c r="AU12" s="7">
        <f t="shared" si="13"/>
        <v>403.5</v>
      </c>
      <c r="AV12" s="7">
        <f t="shared" si="14"/>
        <v>124.125</v>
      </c>
      <c r="AW12" s="7">
        <f t="shared" si="15"/>
        <v>112.52500000000001</v>
      </c>
      <c r="AX12" s="7">
        <f t="shared" si="16"/>
        <v>352.66666666666669</v>
      </c>
      <c r="AY12" s="7">
        <f t="shared" si="17"/>
        <v>123.45</v>
      </c>
      <c r="AZ12" s="7">
        <f t="shared" si="18"/>
        <v>112.67</v>
      </c>
      <c r="BA12" s="7">
        <f t="shared" si="19"/>
        <v>340.26666666666665</v>
      </c>
      <c r="BB12" s="7">
        <v>120.5</v>
      </c>
      <c r="BC12" s="7">
        <v>119.16666666666667</v>
      </c>
      <c r="BD12" s="7">
        <v>363</v>
      </c>
    </row>
    <row r="13" spans="1:56" ht="15.75">
      <c r="A13" s="8">
        <v>2108</v>
      </c>
      <c r="B13" s="8">
        <v>31312</v>
      </c>
      <c r="C13" s="7">
        <v>106</v>
      </c>
      <c r="D13" s="7">
        <v>100.2</v>
      </c>
      <c r="E13" s="7">
        <v>444.5</v>
      </c>
      <c r="F13" s="7">
        <v>104.5</v>
      </c>
      <c r="G13" s="7">
        <v>92.4</v>
      </c>
      <c r="H13" s="7">
        <v>403.3</v>
      </c>
      <c r="I13" s="7">
        <v>100.5</v>
      </c>
      <c r="J13" s="7">
        <v>90.3</v>
      </c>
      <c r="K13" s="7">
        <v>433</v>
      </c>
      <c r="L13" s="7">
        <f t="shared" si="0"/>
        <v>103.66666666666667</v>
      </c>
      <c r="M13" s="7">
        <f t="shared" si="1"/>
        <v>94.300000000000011</v>
      </c>
      <c r="N13" s="7">
        <f t="shared" si="2"/>
        <v>426.93333333333334</v>
      </c>
      <c r="O13" s="7">
        <v>118</v>
      </c>
      <c r="P13" s="7">
        <v>98</v>
      </c>
      <c r="Q13" s="7">
        <v>164</v>
      </c>
      <c r="R13" s="7">
        <v>109.5</v>
      </c>
      <c r="S13" s="7">
        <v>98.6</v>
      </c>
      <c r="T13" s="7">
        <v>295</v>
      </c>
      <c r="U13" s="7">
        <v>128</v>
      </c>
      <c r="V13" s="7">
        <v>105</v>
      </c>
      <c r="W13" s="7">
        <v>275</v>
      </c>
      <c r="X13" s="7">
        <f t="shared" si="3"/>
        <v>118.75</v>
      </c>
      <c r="Y13" s="7">
        <f t="shared" si="4"/>
        <v>101.8</v>
      </c>
      <c r="Z13" s="7">
        <f t="shared" si="5"/>
        <v>285</v>
      </c>
      <c r="AA13" s="7">
        <f t="shared" si="6"/>
        <v>111.08333333333333</v>
      </c>
      <c r="AB13" s="7">
        <f t="shared" si="7"/>
        <v>97.416666666666671</v>
      </c>
      <c r="AC13" s="7">
        <f t="shared" si="8"/>
        <v>335.8</v>
      </c>
      <c r="AD13" s="7">
        <v>136.5</v>
      </c>
      <c r="AE13" s="7">
        <v>95.5</v>
      </c>
      <c r="AF13" s="7"/>
      <c r="AG13" s="7">
        <v>98</v>
      </c>
      <c r="AH13" s="7">
        <v>92.2</v>
      </c>
      <c r="AI13" s="7">
        <v>216</v>
      </c>
      <c r="AJ13" s="7">
        <f t="shared" si="9"/>
        <v>117.25</v>
      </c>
      <c r="AK13" s="7">
        <f t="shared" si="10"/>
        <v>93.85</v>
      </c>
      <c r="AL13" s="7">
        <v>216</v>
      </c>
      <c r="AM13" s="7">
        <v>114.5</v>
      </c>
      <c r="AN13" s="7">
        <v>101</v>
      </c>
      <c r="AO13" s="7">
        <v>359.5</v>
      </c>
      <c r="AP13" s="7">
        <v>101.5</v>
      </c>
      <c r="AQ13" s="7">
        <v>94.5</v>
      </c>
      <c r="AR13" s="7">
        <v>250</v>
      </c>
      <c r="AS13" s="7">
        <f t="shared" si="11"/>
        <v>108</v>
      </c>
      <c r="AT13" s="7">
        <f t="shared" si="12"/>
        <v>97.75</v>
      </c>
      <c r="AU13" s="7">
        <f t="shared" si="13"/>
        <v>304.75</v>
      </c>
      <c r="AV13" s="7">
        <f t="shared" si="14"/>
        <v>112.625</v>
      </c>
      <c r="AW13" s="7">
        <f t="shared" si="15"/>
        <v>95.8</v>
      </c>
      <c r="AX13" s="7">
        <f t="shared" si="16"/>
        <v>275.16666666666669</v>
      </c>
      <c r="AY13" s="7">
        <f t="shared" si="17"/>
        <v>111.7</v>
      </c>
      <c r="AZ13" s="7">
        <f t="shared" si="18"/>
        <v>96.77000000000001</v>
      </c>
      <c r="BA13" s="7">
        <f t="shared" si="19"/>
        <v>315.5888888888889</v>
      </c>
      <c r="BB13" s="7">
        <v>105</v>
      </c>
      <c r="BC13" s="7">
        <v>99.666666666666671</v>
      </c>
      <c r="BD13" s="7">
        <v>330</v>
      </c>
    </row>
    <row r="14" spans="1:56" ht="15.75">
      <c r="A14" s="8">
        <v>2109</v>
      </c>
      <c r="B14" s="8">
        <v>31313</v>
      </c>
      <c r="C14" s="7">
        <v>109</v>
      </c>
      <c r="D14" s="7">
        <v>109.7</v>
      </c>
      <c r="E14" s="7">
        <v>483.5</v>
      </c>
      <c r="F14" s="7">
        <v>108.5</v>
      </c>
      <c r="G14" s="7">
        <v>90.3</v>
      </c>
      <c r="H14" s="7">
        <v>282.2</v>
      </c>
      <c r="I14" s="7">
        <v>110</v>
      </c>
      <c r="J14" s="7">
        <v>90.05</v>
      </c>
      <c r="K14" s="7">
        <v>300</v>
      </c>
      <c r="L14" s="7">
        <f t="shared" si="0"/>
        <v>109.16666666666667</v>
      </c>
      <c r="M14" s="7">
        <f t="shared" si="1"/>
        <v>96.683333333333337</v>
      </c>
      <c r="N14" s="7">
        <f t="shared" si="2"/>
        <v>355.23333333333335</v>
      </c>
      <c r="O14" s="7">
        <v>125.5</v>
      </c>
      <c r="P14" s="7">
        <v>88</v>
      </c>
      <c r="Q14" s="7">
        <v>171</v>
      </c>
      <c r="R14" s="7">
        <v>115</v>
      </c>
      <c r="S14" s="7">
        <v>99.55</v>
      </c>
      <c r="T14" s="7">
        <v>255</v>
      </c>
      <c r="U14" s="7">
        <v>136</v>
      </c>
      <c r="V14" s="7">
        <v>120</v>
      </c>
      <c r="W14" s="7">
        <v>337.5</v>
      </c>
      <c r="X14" s="7">
        <f t="shared" si="3"/>
        <v>125.5</v>
      </c>
      <c r="Y14" s="7">
        <f t="shared" si="4"/>
        <v>109.77500000000001</v>
      </c>
      <c r="Z14" s="7">
        <f t="shared" si="5"/>
        <v>296.25</v>
      </c>
      <c r="AA14" s="7">
        <f t="shared" si="6"/>
        <v>117.33333333333333</v>
      </c>
      <c r="AB14" s="7">
        <f t="shared" si="7"/>
        <v>99.600000000000009</v>
      </c>
      <c r="AC14" s="7">
        <f t="shared" si="8"/>
        <v>304.86666666666667</v>
      </c>
      <c r="AD14" s="7">
        <v>138.5</v>
      </c>
      <c r="AE14" s="7">
        <v>103.9</v>
      </c>
      <c r="AF14" s="7"/>
      <c r="AG14" s="7">
        <v>116</v>
      </c>
      <c r="AH14" s="7">
        <v>90.6</v>
      </c>
      <c r="AI14" s="7">
        <v>210</v>
      </c>
      <c r="AJ14" s="7">
        <f t="shared" si="9"/>
        <v>127.25</v>
      </c>
      <c r="AK14" s="7">
        <f t="shared" si="10"/>
        <v>97.25</v>
      </c>
      <c r="AL14" s="7">
        <v>210</v>
      </c>
      <c r="AM14" s="7">
        <v>116.5</v>
      </c>
      <c r="AN14" s="7">
        <v>108</v>
      </c>
      <c r="AO14" s="7">
        <v>455</v>
      </c>
      <c r="AP14" s="7">
        <v>104</v>
      </c>
      <c r="AQ14" s="7">
        <v>128</v>
      </c>
      <c r="AR14" s="7">
        <v>500</v>
      </c>
      <c r="AS14" s="7">
        <f t="shared" si="11"/>
        <v>110.25</v>
      </c>
      <c r="AT14" s="7">
        <f t="shared" si="12"/>
        <v>118</v>
      </c>
      <c r="AU14" s="7">
        <f t="shared" si="13"/>
        <v>477.5</v>
      </c>
      <c r="AV14" s="7">
        <f t="shared" si="14"/>
        <v>118.75</v>
      </c>
      <c r="AW14" s="7">
        <f t="shared" si="15"/>
        <v>107.625</v>
      </c>
      <c r="AX14" s="7">
        <f t="shared" si="16"/>
        <v>388.33333333333331</v>
      </c>
      <c r="AY14" s="7">
        <f t="shared" si="17"/>
        <v>117.9</v>
      </c>
      <c r="AZ14" s="7">
        <f t="shared" si="18"/>
        <v>102.80999999999999</v>
      </c>
      <c r="BA14" s="7">
        <f t="shared" si="19"/>
        <v>332.68888888888887</v>
      </c>
      <c r="BB14" s="7" t="s">
        <v>81</v>
      </c>
      <c r="BC14" s="7" t="s">
        <v>27</v>
      </c>
      <c r="BD14" s="7" t="s">
        <v>84</v>
      </c>
    </row>
    <row r="15" spans="1:56" ht="15.75">
      <c r="A15" s="8">
        <v>2110</v>
      </c>
      <c r="B15" s="8" t="s">
        <v>44</v>
      </c>
      <c r="C15" s="7">
        <v>104</v>
      </c>
      <c r="D15" s="7">
        <v>88.1</v>
      </c>
      <c r="E15" s="7">
        <v>525.5</v>
      </c>
      <c r="F15" s="7">
        <v>108.5</v>
      </c>
      <c r="G15" s="7">
        <v>82.9</v>
      </c>
      <c r="H15" s="7">
        <v>414.79999999999995</v>
      </c>
      <c r="I15" s="7">
        <v>104</v>
      </c>
      <c r="J15" s="7">
        <v>88.65</v>
      </c>
      <c r="K15" s="7">
        <v>346</v>
      </c>
      <c r="L15" s="7">
        <f t="shared" si="0"/>
        <v>105.5</v>
      </c>
      <c r="M15" s="7">
        <f t="shared" si="1"/>
        <v>86.55</v>
      </c>
      <c r="N15" s="7">
        <f t="shared" si="2"/>
        <v>428.76666666666665</v>
      </c>
      <c r="O15" s="7">
        <v>131</v>
      </c>
      <c r="P15" s="7">
        <v>102</v>
      </c>
      <c r="Q15" s="7">
        <v>228</v>
      </c>
      <c r="R15" s="7">
        <v>104</v>
      </c>
      <c r="S15" s="7">
        <v>92.3</v>
      </c>
      <c r="T15" s="7">
        <v>236.5</v>
      </c>
      <c r="U15" s="7">
        <v>127</v>
      </c>
      <c r="V15" s="7">
        <v>100</v>
      </c>
      <c r="W15" s="7">
        <v>376</v>
      </c>
      <c r="X15" s="7">
        <f t="shared" si="3"/>
        <v>115.5</v>
      </c>
      <c r="Y15" s="7">
        <f t="shared" si="4"/>
        <v>96.15</v>
      </c>
      <c r="Z15" s="7">
        <f t="shared" si="5"/>
        <v>306.25</v>
      </c>
      <c r="AA15" s="7">
        <f t="shared" si="6"/>
        <v>113.08333333333333</v>
      </c>
      <c r="AB15" s="7">
        <f t="shared" si="7"/>
        <v>92.325000000000003</v>
      </c>
      <c r="AC15" s="7">
        <f t="shared" si="8"/>
        <v>354.4666666666667</v>
      </c>
      <c r="AD15" s="7">
        <v>133</v>
      </c>
      <c r="AE15" s="7">
        <v>88</v>
      </c>
      <c r="AF15" s="7"/>
      <c r="AG15" s="7">
        <v>98</v>
      </c>
      <c r="AH15" s="7">
        <v>81.400000000000006</v>
      </c>
      <c r="AI15" s="7">
        <v>223</v>
      </c>
      <c r="AJ15" s="7">
        <f t="shared" si="9"/>
        <v>115.5</v>
      </c>
      <c r="AK15" s="7">
        <f t="shared" si="10"/>
        <v>84.7</v>
      </c>
      <c r="AL15" s="7">
        <v>223</v>
      </c>
      <c r="AM15" s="7">
        <v>115.5</v>
      </c>
      <c r="AN15" s="7">
        <v>98</v>
      </c>
      <c r="AO15" s="7">
        <v>416</v>
      </c>
      <c r="AP15" s="7">
        <v>101</v>
      </c>
      <c r="AQ15" s="7">
        <v>96</v>
      </c>
      <c r="AR15" s="7">
        <v>575</v>
      </c>
      <c r="AS15" s="7">
        <f t="shared" si="11"/>
        <v>108.25</v>
      </c>
      <c r="AT15" s="7">
        <f t="shared" si="12"/>
        <v>97</v>
      </c>
      <c r="AU15" s="7">
        <f t="shared" si="13"/>
        <v>495.5</v>
      </c>
      <c r="AV15" s="7">
        <f t="shared" si="14"/>
        <v>111.875</v>
      </c>
      <c r="AW15" s="7">
        <f t="shared" si="15"/>
        <v>90.85</v>
      </c>
      <c r="AX15" s="7">
        <f t="shared" si="16"/>
        <v>404.66666666666669</v>
      </c>
      <c r="AY15" s="7">
        <f t="shared" si="17"/>
        <v>112.6</v>
      </c>
      <c r="AZ15" s="7">
        <f t="shared" si="18"/>
        <v>91.734999999999999</v>
      </c>
      <c r="BA15" s="7">
        <f t="shared" si="19"/>
        <v>371.20000000000005</v>
      </c>
      <c r="BB15" s="7">
        <v>110</v>
      </c>
      <c r="BC15" s="7">
        <v>93.5</v>
      </c>
      <c r="BD15" s="7">
        <v>412.5</v>
      </c>
    </row>
    <row r="16" spans="1:56" ht="15.75">
      <c r="A16" s="8">
        <v>2111</v>
      </c>
      <c r="B16" s="8">
        <v>31314</v>
      </c>
      <c r="C16" s="7">
        <v>123.5</v>
      </c>
      <c r="D16" s="7">
        <v>111.85</v>
      </c>
      <c r="E16" s="7">
        <v>567.5</v>
      </c>
      <c r="F16" s="7">
        <v>116</v>
      </c>
      <c r="G16" s="7">
        <v>92.4</v>
      </c>
      <c r="H16" s="7">
        <v>513.4</v>
      </c>
      <c r="I16" s="7">
        <v>124.5</v>
      </c>
      <c r="J16" s="7">
        <v>88.300000000000011</v>
      </c>
      <c r="K16" s="7">
        <v>439</v>
      </c>
      <c r="L16" s="7">
        <f t="shared" si="0"/>
        <v>121.33333333333333</v>
      </c>
      <c r="M16" s="7">
        <f t="shared" si="1"/>
        <v>97.516666666666666</v>
      </c>
      <c r="N16" s="7">
        <f t="shared" si="2"/>
        <v>506.63333333333338</v>
      </c>
      <c r="O16" s="7">
        <v>116.5</v>
      </c>
      <c r="P16" s="7">
        <v>84</v>
      </c>
      <c r="Q16" s="7">
        <v>175.5</v>
      </c>
      <c r="R16" s="7" t="s">
        <v>81</v>
      </c>
      <c r="S16" s="7" t="s">
        <v>27</v>
      </c>
      <c r="T16" s="7" t="s">
        <v>84</v>
      </c>
      <c r="U16" s="7">
        <v>149</v>
      </c>
      <c r="V16" s="7">
        <v>120</v>
      </c>
      <c r="W16" s="7">
        <v>340</v>
      </c>
      <c r="X16" s="7">
        <f t="shared" si="3"/>
        <v>149</v>
      </c>
      <c r="Y16" s="7">
        <f t="shared" si="4"/>
        <v>120</v>
      </c>
      <c r="Z16" s="7">
        <f t="shared" si="5"/>
        <v>340</v>
      </c>
      <c r="AA16" s="7">
        <f t="shared" si="6"/>
        <v>125.9</v>
      </c>
      <c r="AB16" s="7">
        <f t="shared" si="7"/>
        <v>99.31</v>
      </c>
      <c r="AC16" s="7">
        <f t="shared" si="8"/>
        <v>407.08000000000004</v>
      </c>
      <c r="AD16" s="7">
        <v>159</v>
      </c>
      <c r="AE16" s="7">
        <v>94</v>
      </c>
      <c r="AF16" s="7"/>
      <c r="AG16" s="7">
        <v>129</v>
      </c>
      <c r="AH16" s="7">
        <v>82.2</v>
      </c>
      <c r="AI16" s="7">
        <v>208.5</v>
      </c>
      <c r="AJ16" s="7">
        <f t="shared" si="9"/>
        <v>144</v>
      </c>
      <c r="AK16" s="7">
        <f t="shared" si="10"/>
        <v>88.1</v>
      </c>
      <c r="AL16" s="7">
        <v>208.5</v>
      </c>
      <c r="AM16" s="7">
        <v>124</v>
      </c>
      <c r="AN16" s="7">
        <v>105</v>
      </c>
      <c r="AO16" s="7">
        <v>370.5</v>
      </c>
      <c r="AP16" s="7">
        <v>109</v>
      </c>
      <c r="AQ16" s="7">
        <v>112</v>
      </c>
      <c r="AR16" s="7">
        <v>400</v>
      </c>
      <c r="AS16" s="7">
        <f t="shared" si="11"/>
        <v>116.5</v>
      </c>
      <c r="AT16" s="7">
        <f t="shared" si="12"/>
        <v>108.5</v>
      </c>
      <c r="AU16" s="7">
        <f t="shared" si="13"/>
        <v>385.25</v>
      </c>
      <c r="AV16" s="7">
        <f t="shared" si="14"/>
        <v>130.25</v>
      </c>
      <c r="AW16" s="7">
        <f t="shared" si="15"/>
        <v>98.3</v>
      </c>
      <c r="AX16" s="7">
        <f t="shared" si="16"/>
        <v>326.33333333333331</v>
      </c>
      <c r="AY16" s="7">
        <f t="shared" si="17"/>
        <v>127.83333333333333</v>
      </c>
      <c r="AZ16" s="7">
        <f t="shared" si="18"/>
        <v>98.861111111111114</v>
      </c>
      <c r="BA16" s="7">
        <f t="shared" si="19"/>
        <v>376.8</v>
      </c>
      <c r="BB16" s="7" t="s">
        <v>81</v>
      </c>
      <c r="BC16" s="7" t="s">
        <v>27</v>
      </c>
      <c r="BD16" s="7" t="s">
        <v>84</v>
      </c>
    </row>
    <row r="17" spans="1:56" ht="15.75">
      <c r="A17" s="8">
        <v>2112</v>
      </c>
      <c r="B17" s="8">
        <v>31315</v>
      </c>
      <c r="C17" s="7">
        <v>104</v>
      </c>
      <c r="D17" s="7">
        <v>110.6</v>
      </c>
      <c r="E17" s="7">
        <v>532.5</v>
      </c>
      <c r="F17" s="7">
        <v>105</v>
      </c>
      <c r="G17" s="7">
        <v>109.30000000000001</v>
      </c>
      <c r="H17" s="7">
        <v>553.20000000000005</v>
      </c>
      <c r="I17" s="7">
        <v>103.5</v>
      </c>
      <c r="J17" s="7">
        <v>97.3</v>
      </c>
      <c r="K17" s="7">
        <v>266.5</v>
      </c>
      <c r="L17" s="7">
        <f t="shared" si="0"/>
        <v>104.16666666666667</v>
      </c>
      <c r="M17" s="7">
        <f t="shared" si="1"/>
        <v>105.73333333333333</v>
      </c>
      <c r="N17" s="7">
        <f t="shared" si="2"/>
        <v>450.73333333333335</v>
      </c>
      <c r="O17" s="7">
        <v>137.5</v>
      </c>
      <c r="P17" s="7">
        <v>105</v>
      </c>
      <c r="Q17" s="7">
        <v>157.5</v>
      </c>
      <c r="R17" s="7">
        <v>108.5</v>
      </c>
      <c r="S17" s="7">
        <v>106.30000000000001</v>
      </c>
      <c r="T17" s="7">
        <v>283</v>
      </c>
      <c r="U17" s="7">
        <v>126</v>
      </c>
      <c r="V17" s="7">
        <v>110</v>
      </c>
      <c r="W17" s="7">
        <v>311</v>
      </c>
      <c r="X17" s="7">
        <f t="shared" si="3"/>
        <v>117.25</v>
      </c>
      <c r="Y17" s="7">
        <f t="shared" si="4"/>
        <v>108.15</v>
      </c>
      <c r="Z17" s="7">
        <f t="shared" si="5"/>
        <v>297</v>
      </c>
      <c r="AA17" s="7">
        <f t="shared" si="6"/>
        <v>114.08333333333333</v>
      </c>
      <c r="AB17" s="7">
        <f t="shared" si="7"/>
        <v>106.41666666666667</v>
      </c>
      <c r="AC17" s="7">
        <f t="shared" si="8"/>
        <v>350.61666666666662</v>
      </c>
      <c r="AD17" s="7">
        <v>129.5</v>
      </c>
      <c r="AE17" s="7">
        <v>98.6</v>
      </c>
      <c r="AF17" s="7"/>
      <c r="AG17" s="7">
        <v>108</v>
      </c>
      <c r="AH17" s="7">
        <v>105.6</v>
      </c>
      <c r="AI17" s="7">
        <v>257</v>
      </c>
      <c r="AJ17" s="7">
        <f t="shared" si="9"/>
        <v>118.75</v>
      </c>
      <c r="AK17" s="7">
        <f t="shared" si="10"/>
        <v>102.1</v>
      </c>
      <c r="AL17" s="7">
        <v>257</v>
      </c>
      <c r="AM17" s="7">
        <v>115.5</v>
      </c>
      <c r="AN17" s="7">
        <v>112</v>
      </c>
      <c r="AO17" s="7">
        <v>394</v>
      </c>
      <c r="AP17" s="7">
        <v>100.5</v>
      </c>
      <c r="AQ17" s="7">
        <v>119</v>
      </c>
      <c r="AR17" s="7">
        <v>412.5</v>
      </c>
      <c r="AS17" s="7">
        <f t="shared" si="11"/>
        <v>108</v>
      </c>
      <c r="AT17" s="7">
        <f t="shared" si="12"/>
        <v>115.5</v>
      </c>
      <c r="AU17" s="7">
        <f t="shared" si="13"/>
        <v>403.25</v>
      </c>
      <c r="AV17" s="7">
        <f t="shared" si="14"/>
        <v>113.375</v>
      </c>
      <c r="AW17" s="7">
        <f t="shared" si="15"/>
        <v>108.8</v>
      </c>
      <c r="AX17" s="7">
        <f t="shared" si="16"/>
        <v>354.5</v>
      </c>
      <c r="AY17" s="7">
        <f t="shared" si="17"/>
        <v>113.8</v>
      </c>
      <c r="AZ17" s="7">
        <f t="shared" si="18"/>
        <v>107.37</v>
      </c>
      <c r="BA17" s="7">
        <f t="shared" si="19"/>
        <v>351.9111111111111</v>
      </c>
      <c r="BB17" s="7">
        <v>113</v>
      </c>
      <c r="BC17" s="7">
        <v>115.83333333333333</v>
      </c>
      <c r="BD17" s="7">
        <v>412.5</v>
      </c>
    </row>
    <row r="18" spans="1:56" ht="15.75">
      <c r="A18" s="8">
        <v>2113</v>
      </c>
      <c r="B18" s="8">
        <v>31316</v>
      </c>
      <c r="C18" s="7">
        <v>137.5</v>
      </c>
      <c r="D18" s="7">
        <v>128.5</v>
      </c>
      <c r="E18" s="7">
        <v>522.5</v>
      </c>
      <c r="F18" s="7">
        <v>112.5</v>
      </c>
      <c r="G18" s="7">
        <v>86.699999999999989</v>
      </c>
      <c r="H18" s="7">
        <v>455.6</v>
      </c>
      <c r="I18" s="7">
        <v>121</v>
      </c>
      <c r="J18" s="7">
        <v>85.3</v>
      </c>
      <c r="K18" s="7">
        <v>423</v>
      </c>
      <c r="L18" s="7">
        <f t="shared" si="0"/>
        <v>123.66666666666667</v>
      </c>
      <c r="M18" s="7">
        <f t="shared" si="1"/>
        <v>100.16666666666667</v>
      </c>
      <c r="N18" s="7">
        <f t="shared" si="2"/>
        <v>467.0333333333333</v>
      </c>
      <c r="O18" s="7">
        <v>127.5</v>
      </c>
      <c r="P18" s="7">
        <v>99</v>
      </c>
      <c r="Q18" s="7">
        <v>187.5</v>
      </c>
      <c r="R18" s="7">
        <v>118</v>
      </c>
      <c r="S18" s="7">
        <v>94</v>
      </c>
      <c r="T18" s="7">
        <v>262</v>
      </c>
      <c r="U18" s="7">
        <v>138</v>
      </c>
      <c r="V18" s="7">
        <v>110</v>
      </c>
      <c r="W18" s="7">
        <v>415.5</v>
      </c>
      <c r="X18" s="7">
        <f t="shared" si="3"/>
        <v>128</v>
      </c>
      <c r="Y18" s="7">
        <f t="shared" si="4"/>
        <v>102</v>
      </c>
      <c r="Z18" s="7">
        <f t="shared" si="5"/>
        <v>338.75</v>
      </c>
      <c r="AA18" s="7">
        <f t="shared" si="6"/>
        <v>125.75</v>
      </c>
      <c r="AB18" s="7">
        <f t="shared" si="7"/>
        <v>100.58333333333333</v>
      </c>
      <c r="AC18" s="7">
        <f t="shared" si="8"/>
        <v>377.68333333333334</v>
      </c>
      <c r="AD18" s="7">
        <v>147.5</v>
      </c>
      <c r="AE18" s="7">
        <v>100.7</v>
      </c>
      <c r="AF18" s="7"/>
      <c r="AG18" s="7">
        <v>121</v>
      </c>
      <c r="AH18" s="7">
        <v>86.4</v>
      </c>
      <c r="AI18" s="7">
        <v>243.5</v>
      </c>
      <c r="AJ18" s="7">
        <f t="shared" si="9"/>
        <v>134.25</v>
      </c>
      <c r="AK18" s="7">
        <f t="shared" si="10"/>
        <v>93.550000000000011</v>
      </c>
      <c r="AL18" s="7">
        <v>243.5</v>
      </c>
      <c r="AM18" s="7">
        <v>124</v>
      </c>
      <c r="AN18" s="7">
        <v>102</v>
      </c>
      <c r="AO18" s="7">
        <v>463</v>
      </c>
      <c r="AP18" s="7">
        <v>118.5</v>
      </c>
      <c r="AQ18" s="7">
        <v>104</v>
      </c>
      <c r="AR18" s="7">
        <v>500</v>
      </c>
      <c r="AS18" s="7">
        <f t="shared" si="11"/>
        <v>121.25</v>
      </c>
      <c r="AT18" s="7">
        <f t="shared" si="12"/>
        <v>103</v>
      </c>
      <c r="AU18" s="7">
        <f t="shared" si="13"/>
        <v>481.5</v>
      </c>
      <c r="AV18" s="7">
        <f t="shared" si="14"/>
        <v>127.75</v>
      </c>
      <c r="AW18" s="7">
        <f t="shared" si="15"/>
        <v>98.275000000000006</v>
      </c>
      <c r="AX18" s="7">
        <f t="shared" si="16"/>
        <v>402.16666666666669</v>
      </c>
      <c r="AY18" s="7">
        <f t="shared" si="17"/>
        <v>126.55</v>
      </c>
      <c r="AZ18" s="7">
        <f t="shared" si="18"/>
        <v>99.66</v>
      </c>
      <c r="BA18" s="7">
        <f t="shared" si="19"/>
        <v>385.84444444444443</v>
      </c>
      <c r="BB18" s="7">
        <v>118.5</v>
      </c>
      <c r="BC18" s="7">
        <v>99.833333333333329</v>
      </c>
      <c r="BD18" s="7">
        <v>396</v>
      </c>
    </row>
    <row r="19" spans="1:56" ht="15.75">
      <c r="A19" s="8">
        <v>2114</v>
      </c>
      <c r="B19" s="8">
        <v>31317</v>
      </c>
      <c r="C19" s="7">
        <v>115</v>
      </c>
      <c r="D19" s="7">
        <v>98.9</v>
      </c>
      <c r="E19" s="7">
        <v>528.5</v>
      </c>
      <c r="F19" s="7">
        <v>106.5</v>
      </c>
      <c r="G19" s="7">
        <v>89.3</v>
      </c>
      <c r="H19" s="7">
        <v>418.2</v>
      </c>
      <c r="I19" s="7">
        <v>99.5</v>
      </c>
      <c r="J19" s="7">
        <v>102.45</v>
      </c>
      <c r="K19" s="7">
        <v>440</v>
      </c>
      <c r="L19" s="7">
        <f t="shared" si="0"/>
        <v>107</v>
      </c>
      <c r="M19" s="7">
        <f t="shared" si="1"/>
        <v>96.883333333333326</v>
      </c>
      <c r="N19" s="7">
        <f t="shared" si="2"/>
        <v>462.23333333333335</v>
      </c>
      <c r="O19" s="7">
        <v>143.5</v>
      </c>
      <c r="P19" s="7">
        <v>108</v>
      </c>
      <c r="Q19" s="7">
        <v>157.5</v>
      </c>
      <c r="R19" s="7">
        <v>106.5</v>
      </c>
      <c r="S19" s="7">
        <v>92.300000000000011</v>
      </c>
      <c r="T19" s="7">
        <v>278.5</v>
      </c>
      <c r="U19" s="7">
        <v>129</v>
      </c>
      <c r="V19" s="7">
        <v>100</v>
      </c>
      <c r="W19" s="7">
        <v>370.5</v>
      </c>
      <c r="X19" s="7">
        <f t="shared" si="3"/>
        <v>117.75</v>
      </c>
      <c r="Y19" s="7">
        <f t="shared" si="4"/>
        <v>96.15</v>
      </c>
      <c r="Z19" s="7">
        <f t="shared" si="5"/>
        <v>324.5</v>
      </c>
      <c r="AA19" s="7">
        <f t="shared" si="6"/>
        <v>116.66666666666667</v>
      </c>
      <c r="AB19" s="7">
        <f t="shared" si="7"/>
        <v>98.491666666666674</v>
      </c>
      <c r="AC19" s="7">
        <f t="shared" si="8"/>
        <v>365.5333333333333</v>
      </c>
      <c r="AD19" s="7">
        <v>137.5</v>
      </c>
      <c r="AE19" s="7">
        <v>96.4</v>
      </c>
      <c r="AF19" s="7"/>
      <c r="AG19" s="7">
        <v>103</v>
      </c>
      <c r="AH19" s="7">
        <v>93</v>
      </c>
      <c r="AI19" s="7">
        <v>223</v>
      </c>
      <c r="AJ19" s="7">
        <f t="shared" si="9"/>
        <v>120.25</v>
      </c>
      <c r="AK19" s="7">
        <f t="shared" si="10"/>
        <v>94.7</v>
      </c>
      <c r="AL19" s="7">
        <v>223</v>
      </c>
      <c r="AM19" s="7">
        <v>113.5</v>
      </c>
      <c r="AN19" s="7">
        <v>99</v>
      </c>
      <c r="AO19" s="7">
        <v>390</v>
      </c>
      <c r="AP19" s="7">
        <v>113</v>
      </c>
      <c r="AQ19" s="7">
        <v>102</v>
      </c>
      <c r="AR19" s="7">
        <v>350</v>
      </c>
      <c r="AS19" s="7">
        <f t="shared" si="11"/>
        <v>113.25</v>
      </c>
      <c r="AT19" s="7">
        <f t="shared" si="12"/>
        <v>100.5</v>
      </c>
      <c r="AU19" s="7">
        <f t="shared" si="13"/>
        <v>370</v>
      </c>
      <c r="AV19" s="7">
        <f t="shared" si="14"/>
        <v>116.75</v>
      </c>
      <c r="AW19" s="7">
        <f t="shared" si="15"/>
        <v>97.6</v>
      </c>
      <c r="AX19" s="7">
        <f t="shared" si="16"/>
        <v>321</v>
      </c>
      <c r="AY19" s="7">
        <f t="shared" si="17"/>
        <v>116.7</v>
      </c>
      <c r="AZ19" s="7">
        <f t="shared" si="18"/>
        <v>98.135000000000005</v>
      </c>
      <c r="BA19" s="7">
        <f t="shared" si="19"/>
        <v>350.68888888888887</v>
      </c>
      <c r="BB19" s="7">
        <v>121</v>
      </c>
      <c r="BC19" s="7">
        <v>98</v>
      </c>
      <c r="BD19" s="7">
        <v>363</v>
      </c>
    </row>
    <row r="20" spans="1:56" ht="15.75">
      <c r="A20" s="8">
        <v>2115</v>
      </c>
      <c r="B20" s="8">
        <v>31318</v>
      </c>
      <c r="C20" s="7" t="s">
        <v>81</v>
      </c>
      <c r="D20" s="7" t="s">
        <v>27</v>
      </c>
      <c r="E20" s="7" t="s">
        <v>84</v>
      </c>
      <c r="F20" s="7">
        <v>98</v>
      </c>
      <c r="G20" s="7">
        <v>85</v>
      </c>
      <c r="H20" s="7">
        <v>471.8</v>
      </c>
      <c r="I20" s="7" t="s">
        <v>81</v>
      </c>
      <c r="J20" s="7" t="s">
        <v>82</v>
      </c>
      <c r="K20" s="7" t="s">
        <v>84</v>
      </c>
      <c r="L20" s="7">
        <f t="shared" si="0"/>
        <v>98</v>
      </c>
      <c r="M20" s="7">
        <f t="shared" si="1"/>
        <v>85</v>
      </c>
      <c r="N20" s="7">
        <f t="shared" si="2"/>
        <v>471.8</v>
      </c>
      <c r="O20" s="7" t="s">
        <v>81</v>
      </c>
      <c r="P20" s="7" t="s">
        <v>27</v>
      </c>
      <c r="Q20" s="7" t="s">
        <v>84</v>
      </c>
      <c r="R20" s="7">
        <v>110.5</v>
      </c>
      <c r="S20" s="7">
        <v>97.800000000000011</v>
      </c>
      <c r="T20" s="7">
        <v>240</v>
      </c>
      <c r="U20" s="7" t="s">
        <v>81</v>
      </c>
      <c r="V20" s="7" t="s">
        <v>27</v>
      </c>
      <c r="W20" s="7" t="s">
        <v>84</v>
      </c>
      <c r="X20" s="7">
        <f t="shared" si="3"/>
        <v>110.5</v>
      </c>
      <c r="Y20" s="7">
        <f t="shared" si="4"/>
        <v>97.800000000000011</v>
      </c>
      <c r="Z20" s="7">
        <f t="shared" si="5"/>
        <v>240</v>
      </c>
      <c r="AA20" s="7">
        <f t="shared" si="6"/>
        <v>104.25</v>
      </c>
      <c r="AB20" s="7">
        <f t="shared" si="7"/>
        <v>91.4</v>
      </c>
      <c r="AC20" s="7">
        <f t="shared" si="8"/>
        <v>355.9</v>
      </c>
      <c r="AD20" s="7" t="s">
        <v>81</v>
      </c>
      <c r="AE20" s="7" t="s">
        <v>27</v>
      </c>
      <c r="AF20" s="7"/>
      <c r="AG20" s="7" t="s">
        <v>81</v>
      </c>
      <c r="AH20" s="7" t="s">
        <v>27</v>
      </c>
      <c r="AI20" s="7" t="s">
        <v>84</v>
      </c>
      <c r="AJ20" s="7" t="s">
        <v>84</v>
      </c>
      <c r="AK20" s="7" t="s">
        <v>84</v>
      </c>
      <c r="AL20" s="7" t="s">
        <v>84</v>
      </c>
      <c r="AM20" s="7">
        <v>101</v>
      </c>
      <c r="AN20" s="7">
        <v>94</v>
      </c>
      <c r="AO20" s="7">
        <v>345.5</v>
      </c>
      <c r="AP20" s="7">
        <v>111</v>
      </c>
      <c r="AQ20" s="7">
        <v>137</v>
      </c>
      <c r="AR20" s="7">
        <v>387.5</v>
      </c>
      <c r="AS20" s="7">
        <f t="shared" si="11"/>
        <v>106</v>
      </c>
      <c r="AT20" s="7">
        <f t="shared" si="12"/>
        <v>115.5</v>
      </c>
      <c r="AU20" s="7">
        <f t="shared" si="13"/>
        <v>366.5</v>
      </c>
      <c r="AV20" s="7">
        <f t="shared" si="14"/>
        <v>106</v>
      </c>
      <c r="AW20" s="7">
        <f t="shared" si="15"/>
        <v>115.5</v>
      </c>
      <c r="AX20" s="7">
        <f t="shared" si="16"/>
        <v>366.5</v>
      </c>
      <c r="AY20" s="7">
        <f t="shared" si="17"/>
        <v>105.125</v>
      </c>
      <c r="AZ20" s="7">
        <f t="shared" si="18"/>
        <v>103.45</v>
      </c>
      <c r="BA20" s="7">
        <f t="shared" si="19"/>
        <v>361.2</v>
      </c>
      <c r="BB20" s="7">
        <v>119.5</v>
      </c>
      <c r="BC20" s="7">
        <v>95.333333333333329</v>
      </c>
      <c r="BD20" s="7">
        <v>313.5</v>
      </c>
    </row>
    <row r="21" spans="1:56" ht="15.75">
      <c r="A21" s="8">
        <v>2116</v>
      </c>
      <c r="B21" s="8">
        <v>31319</v>
      </c>
      <c r="C21" s="7">
        <v>124.5</v>
      </c>
      <c r="D21" s="7">
        <v>109.4</v>
      </c>
      <c r="E21" s="7">
        <v>471.5</v>
      </c>
      <c r="F21" s="7">
        <v>113</v>
      </c>
      <c r="G21" s="7">
        <v>100.4</v>
      </c>
      <c r="H21" s="7">
        <v>511</v>
      </c>
      <c r="I21" s="7">
        <v>105.5</v>
      </c>
      <c r="J21" s="7">
        <v>80.300000000000011</v>
      </c>
      <c r="K21" s="7">
        <v>364</v>
      </c>
      <c r="L21" s="7">
        <f t="shared" si="0"/>
        <v>114.33333333333333</v>
      </c>
      <c r="M21" s="7">
        <f t="shared" si="1"/>
        <v>96.7</v>
      </c>
      <c r="N21" s="7">
        <f t="shared" si="2"/>
        <v>448.83333333333331</v>
      </c>
      <c r="O21" s="7" t="s">
        <v>81</v>
      </c>
      <c r="P21" s="7" t="s">
        <v>27</v>
      </c>
      <c r="Q21" s="7" t="s">
        <v>84</v>
      </c>
      <c r="R21" s="7">
        <v>118</v>
      </c>
      <c r="S21" s="7">
        <v>96.85</v>
      </c>
      <c r="T21" s="7">
        <v>230</v>
      </c>
      <c r="U21" s="7">
        <v>127</v>
      </c>
      <c r="V21" s="7">
        <v>115</v>
      </c>
      <c r="W21" s="7">
        <v>346.5</v>
      </c>
      <c r="X21" s="7">
        <f t="shared" si="3"/>
        <v>122.5</v>
      </c>
      <c r="Y21" s="7">
        <f t="shared" si="4"/>
        <v>105.925</v>
      </c>
      <c r="Z21" s="7">
        <f t="shared" si="5"/>
        <v>288.25</v>
      </c>
      <c r="AA21" s="7">
        <f t="shared" si="6"/>
        <v>117.6</v>
      </c>
      <c r="AB21" s="7">
        <f t="shared" si="7"/>
        <v>100.39000000000001</v>
      </c>
      <c r="AC21" s="7">
        <f t="shared" si="8"/>
        <v>384.6</v>
      </c>
      <c r="AD21" s="7">
        <v>141</v>
      </c>
      <c r="AE21" s="7">
        <v>102.6</v>
      </c>
      <c r="AF21" s="7"/>
      <c r="AG21" s="7">
        <v>125</v>
      </c>
      <c r="AH21" s="7">
        <v>84.4</v>
      </c>
      <c r="AI21" s="7">
        <v>236.5</v>
      </c>
      <c r="AJ21" s="7">
        <f t="shared" si="9"/>
        <v>133</v>
      </c>
      <c r="AK21" s="7">
        <f t="shared" si="10"/>
        <v>93.5</v>
      </c>
      <c r="AL21" s="7">
        <v>236.5</v>
      </c>
      <c r="AM21" s="7">
        <v>104</v>
      </c>
      <c r="AN21" s="7">
        <v>103</v>
      </c>
      <c r="AO21" s="7">
        <v>394</v>
      </c>
      <c r="AP21" s="7">
        <v>110.5</v>
      </c>
      <c r="AQ21" s="7">
        <v>117.5</v>
      </c>
      <c r="AR21" s="7">
        <v>300</v>
      </c>
      <c r="AS21" s="7">
        <f t="shared" si="11"/>
        <v>107.25</v>
      </c>
      <c r="AT21" s="7">
        <f t="shared" si="12"/>
        <v>110.25</v>
      </c>
      <c r="AU21" s="7">
        <f t="shared" si="13"/>
        <v>347</v>
      </c>
      <c r="AV21" s="7">
        <f t="shared" si="14"/>
        <v>120.125</v>
      </c>
      <c r="AW21" s="7">
        <f t="shared" si="15"/>
        <v>101.875</v>
      </c>
      <c r="AX21" s="7">
        <f t="shared" si="16"/>
        <v>310.16666666666669</v>
      </c>
      <c r="AY21" s="7">
        <f t="shared" si="17"/>
        <v>118.72222222222223</v>
      </c>
      <c r="AZ21" s="7">
        <f t="shared" si="18"/>
        <v>101.05000000000001</v>
      </c>
      <c r="BA21" s="7">
        <f t="shared" si="19"/>
        <v>356.6875</v>
      </c>
      <c r="BB21" s="7">
        <v>119</v>
      </c>
      <c r="BC21" s="7">
        <v>104.33333333333333</v>
      </c>
      <c r="BD21" s="7">
        <v>363</v>
      </c>
    </row>
    <row r="22" spans="1:56" ht="15.75">
      <c r="A22" s="8">
        <v>2117</v>
      </c>
      <c r="B22" s="8">
        <v>31320</v>
      </c>
      <c r="C22" s="7">
        <v>80.5</v>
      </c>
      <c r="D22" s="7">
        <v>83.2</v>
      </c>
      <c r="E22" s="7">
        <v>440</v>
      </c>
      <c r="F22" s="7">
        <v>97</v>
      </c>
      <c r="G22" s="7">
        <v>98</v>
      </c>
      <c r="H22" s="7">
        <v>285</v>
      </c>
      <c r="I22" s="7">
        <v>85</v>
      </c>
      <c r="J22" s="7">
        <v>83.9</v>
      </c>
      <c r="K22" s="7">
        <v>399</v>
      </c>
      <c r="L22" s="7">
        <f t="shared" si="0"/>
        <v>87.5</v>
      </c>
      <c r="M22" s="7">
        <f t="shared" si="1"/>
        <v>88.366666666666674</v>
      </c>
      <c r="N22" s="7">
        <f t="shared" si="2"/>
        <v>374.66666666666669</v>
      </c>
      <c r="O22" s="7">
        <v>124</v>
      </c>
      <c r="P22" s="7">
        <v>94</v>
      </c>
      <c r="Q22" s="7">
        <v>188.5</v>
      </c>
      <c r="R22" s="7">
        <v>100</v>
      </c>
      <c r="S22" s="7">
        <v>111.25</v>
      </c>
      <c r="T22" s="7">
        <v>282.5</v>
      </c>
      <c r="U22" s="7">
        <v>128</v>
      </c>
      <c r="V22" s="7">
        <v>135</v>
      </c>
      <c r="W22" s="7">
        <v>441</v>
      </c>
      <c r="X22" s="7">
        <f t="shared" si="3"/>
        <v>114</v>
      </c>
      <c r="Y22" s="7">
        <f t="shared" si="4"/>
        <v>123.125</v>
      </c>
      <c r="Z22" s="7">
        <f t="shared" si="5"/>
        <v>361.75</v>
      </c>
      <c r="AA22" s="7">
        <f t="shared" si="6"/>
        <v>102.41666666666667</v>
      </c>
      <c r="AB22" s="7">
        <f t="shared" si="7"/>
        <v>100.89166666666667</v>
      </c>
      <c r="AC22" s="7">
        <f t="shared" si="8"/>
        <v>339.33333333333331</v>
      </c>
      <c r="AD22" s="7">
        <v>137</v>
      </c>
      <c r="AE22" s="7">
        <v>87.5</v>
      </c>
      <c r="AF22" s="7"/>
      <c r="AG22" s="7">
        <v>98</v>
      </c>
      <c r="AH22" s="7">
        <v>103.2</v>
      </c>
      <c r="AI22" s="7">
        <v>221</v>
      </c>
      <c r="AJ22" s="7">
        <f t="shared" si="9"/>
        <v>117.5</v>
      </c>
      <c r="AK22" s="7">
        <f t="shared" si="10"/>
        <v>95.35</v>
      </c>
      <c r="AL22" s="7">
        <v>221</v>
      </c>
      <c r="AM22" s="7">
        <v>120</v>
      </c>
      <c r="AN22" s="7">
        <v>104</v>
      </c>
      <c r="AO22" s="7">
        <v>232.5</v>
      </c>
      <c r="AP22" s="7">
        <v>99.5</v>
      </c>
      <c r="AQ22" s="7">
        <v>108</v>
      </c>
      <c r="AR22" s="7">
        <v>300</v>
      </c>
      <c r="AS22" s="7">
        <f t="shared" si="11"/>
        <v>109.75</v>
      </c>
      <c r="AT22" s="7">
        <f t="shared" si="12"/>
        <v>106</v>
      </c>
      <c r="AU22" s="7">
        <f t="shared" si="13"/>
        <v>266.25</v>
      </c>
      <c r="AV22" s="7">
        <f t="shared" si="14"/>
        <v>113.625</v>
      </c>
      <c r="AW22" s="7">
        <f t="shared" si="15"/>
        <v>100.675</v>
      </c>
      <c r="AX22" s="7">
        <f t="shared" si="16"/>
        <v>251.16666666666666</v>
      </c>
      <c r="AY22" s="7">
        <f t="shared" si="17"/>
        <v>106.9</v>
      </c>
      <c r="AZ22" s="7">
        <f t="shared" si="18"/>
        <v>100.80500000000001</v>
      </c>
      <c r="BA22" s="7">
        <f t="shared" si="19"/>
        <v>309.94444444444446</v>
      </c>
      <c r="BB22" s="7">
        <v>96</v>
      </c>
      <c r="BC22" s="7">
        <v>110.5</v>
      </c>
      <c r="BD22" s="7">
        <v>297</v>
      </c>
    </row>
    <row r="23" spans="1:56" ht="15.75">
      <c r="A23" s="8">
        <v>2118</v>
      </c>
      <c r="B23" s="8">
        <v>31321</v>
      </c>
      <c r="C23" s="7" t="s">
        <v>81</v>
      </c>
      <c r="D23" s="7" t="s">
        <v>27</v>
      </c>
      <c r="E23" s="7" t="s">
        <v>84</v>
      </c>
      <c r="F23" s="7">
        <v>103</v>
      </c>
      <c r="G23" s="7">
        <v>94.6</v>
      </c>
      <c r="H23" s="7">
        <v>523.59999999999991</v>
      </c>
      <c r="I23" s="7" t="s">
        <v>81</v>
      </c>
      <c r="J23" s="7" t="s">
        <v>82</v>
      </c>
      <c r="K23" s="7" t="s">
        <v>84</v>
      </c>
      <c r="L23" s="7">
        <f t="shared" si="0"/>
        <v>103</v>
      </c>
      <c r="M23" s="7">
        <f t="shared" si="1"/>
        <v>94.6</v>
      </c>
      <c r="N23" s="7">
        <f t="shared" si="2"/>
        <v>523.59999999999991</v>
      </c>
      <c r="O23" s="7">
        <v>119</v>
      </c>
      <c r="P23" s="7">
        <v>92</v>
      </c>
      <c r="Q23" s="7">
        <v>172</v>
      </c>
      <c r="R23" s="7">
        <v>105.5</v>
      </c>
      <c r="S23" s="7">
        <v>104.55000000000001</v>
      </c>
      <c r="T23" s="7">
        <v>290</v>
      </c>
      <c r="U23" s="7" t="s">
        <v>81</v>
      </c>
      <c r="V23" s="7" t="s">
        <v>27</v>
      </c>
      <c r="W23" s="7" t="s">
        <v>84</v>
      </c>
      <c r="X23" s="7">
        <f t="shared" si="3"/>
        <v>105.5</v>
      </c>
      <c r="Y23" s="7">
        <f t="shared" si="4"/>
        <v>104.55000000000001</v>
      </c>
      <c r="Z23" s="7">
        <f t="shared" si="5"/>
        <v>290</v>
      </c>
      <c r="AA23" s="7">
        <f t="shared" si="6"/>
        <v>109.16666666666667</v>
      </c>
      <c r="AB23" s="7">
        <f t="shared" si="7"/>
        <v>97.05</v>
      </c>
      <c r="AC23" s="7">
        <f t="shared" si="8"/>
        <v>328.5333333333333</v>
      </c>
      <c r="AD23" s="7" t="s">
        <v>81</v>
      </c>
      <c r="AE23" s="7" t="s">
        <v>27</v>
      </c>
      <c r="AF23" s="7"/>
      <c r="AG23" s="7" t="s">
        <v>81</v>
      </c>
      <c r="AH23" s="7" t="s">
        <v>27</v>
      </c>
      <c r="AI23" s="7" t="s">
        <v>84</v>
      </c>
      <c r="AJ23" s="7" t="s">
        <v>84</v>
      </c>
      <c r="AK23" s="7" t="s">
        <v>84</v>
      </c>
      <c r="AL23" s="7" t="s">
        <v>84</v>
      </c>
      <c r="AM23" s="7">
        <v>108</v>
      </c>
      <c r="AN23" s="7">
        <v>117</v>
      </c>
      <c r="AO23" s="7">
        <v>363</v>
      </c>
      <c r="AP23" s="7">
        <v>109.5</v>
      </c>
      <c r="AQ23" s="7">
        <v>112</v>
      </c>
      <c r="AR23" s="7">
        <v>237.5</v>
      </c>
      <c r="AS23" s="7">
        <f t="shared" si="11"/>
        <v>108.75</v>
      </c>
      <c r="AT23" s="7">
        <f t="shared" si="12"/>
        <v>114.5</v>
      </c>
      <c r="AU23" s="7">
        <f t="shared" si="13"/>
        <v>300.25</v>
      </c>
      <c r="AV23" s="7">
        <f t="shared" si="14"/>
        <v>108.75</v>
      </c>
      <c r="AW23" s="7">
        <f t="shared" si="15"/>
        <v>114.5</v>
      </c>
      <c r="AX23" s="7">
        <f t="shared" si="16"/>
        <v>300.25</v>
      </c>
      <c r="AY23" s="7">
        <f t="shared" si="17"/>
        <v>109</v>
      </c>
      <c r="AZ23" s="7">
        <f t="shared" si="18"/>
        <v>104.03</v>
      </c>
      <c r="BA23" s="7">
        <f t="shared" si="19"/>
        <v>317.21999999999997</v>
      </c>
      <c r="BB23" s="7" t="s">
        <v>81</v>
      </c>
      <c r="BC23" s="7" t="s">
        <v>27</v>
      </c>
      <c r="BD23" s="7" t="s">
        <v>84</v>
      </c>
    </row>
    <row r="24" spans="1:56" ht="15.75">
      <c r="A24" s="8">
        <v>2119</v>
      </c>
      <c r="B24" s="8">
        <v>31322</v>
      </c>
      <c r="C24" s="7">
        <v>116.5</v>
      </c>
      <c r="D24" s="7">
        <v>95.4</v>
      </c>
      <c r="E24" s="7">
        <v>573.5</v>
      </c>
      <c r="F24" s="7">
        <v>109</v>
      </c>
      <c r="G24" s="7">
        <v>87.7</v>
      </c>
      <c r="H24" s="7">
        <v>305.60000000000002</v>
      </c>
      <c r="I24" s="7">
        <v>106</v>
      </c>
      <c r="J24" s="7">
        <v>96.9</v>
      </c>
      <c r="K24" s="7">
        <v>281</v>
      </c>
      <c r="L24" s="7">
        <f t="shared" si="0"/>
        <v>110.5</v>
      </c>
      <c r="M24" s="7">
        <f t="shared" si="1"/>
        <v>93.333333333333329</v>
      </c>
      <c r="N24" s="7">
        <f t="shared" si="2"/>
        <v>386.7</v>
      </c>
      <c r="O24" s="7">
        <v>125.5</v>
      </c>
      <c r="P24" s="7">
        <v>78</v>
      </c>
      <c r="Q24" s="7">
        <v>151</v>
      </c>
      <c r="R24" s="7">
        <v>111</v>
      </c>
      <c r="S24" s="7">
        <v>96.9</v>
      </c>
      <c r="T24" s="7">
        <v>215.5</v>
      </c>
      <c r="U24" s="7">
        <v>132</v>
      </c>
      <c r="V24" s="7">
        <v>90</v>
      </c>
      <c r="W24" s="7">
        <v>394</v>
      </c>
      <c r="X24" s="7">
        <f t="shared" si="3"/>
        <v>121.5</v>
      </c>
      <c r="Y24" s="7">
        <f t="shared" si="4"/>
        <v>93.45</v>
      </c>
      <c r="Z24" s="7">
        <f t="shared" si="5"/>
        <v>304.75</v>
      </c>
      <c r="AA24" s="7">
        <f t="shared" si="6"/>
        <v>116.66666666666667</v>
      </c>
      <c r="AB24" s="7">
        <f t="shared" si="7"/>
        <v>90.816666666666663</v>
      </c>
      <c r="AC24" s="7">
        <f t="shared" si="8"/>
        <v>320.09999999999997</v>
      </c>
      <c r="AD24" s="7">
        <v>136.5</v>
      </c>
      <c r="AE24" s="7">
        <v>97</v>
      </c>
      <c r="AF24" s="7"/>
      <c r="AG24" s="7">
        <v>103</v>
      </c>
      <c r="AH24" s="7">
        <v>84.6</v>
      </c>
      <c r="AI24" s="7">
        <v>280.5</v>
      </c>
      <c r="AJ24" s="7">
        <f t="shared" si="9"/>
        <v>119.75</v>
      </c>
      <c r="AK24" s="7">
        <f t="shared" si="10"/>
        <v>90.8</v>
      </c>
      <c r="AL24" s="7">
        <v>280.5</v>
      </c>
      <c r="AM24" s="7">
        <v>121</v>
      </c>
      <c r="AN24" s="7">
        <v>103</v>
      </c>
      <c r="AO24" s="7">
        <v>410</v>
      </c>
      <c r="AP24" s="7">
        <v>109.5</v>
      </c>
      <c r="AQ24" s="7">
        <v>92</v>
      </c>
      <c r="AR24" s="7">
        <v>375</v>
      </c>
      <c r="AS24" s="7">
        <f t="shared" si="11"/>
        <v>115.25</v>
      </c>
      <c r="AT24" s="7">
        <f t="shared" si="12"/>
        <v>97.5</v>
      </c>
      <c r="AU24" s="7">
        <f t="shared" si="13"/>
        <v>392.5</v>
      </c>
      <c r="AV24" s="7">
        <f t="shared" si="14"/>
        <v>117.5</v>
      </c>
      <c r="AW24" s="7">
        <f t="shared" si="15"/>
        <v>94.15</v>
      </c>
      <c r="AX24" s="7">
        <f t="shared" si="16"/>
        <v>355.16666666666669</v>
      </c>
      <c r="AY24" s="7">
        <f t="shared" si="17"/>
        <v>117</v>
      </c>
      <c r="AZ24" s="7">
        <f t="shared" si="18"/>
        <v>92.15</v>
      </c>
      <c r="BA24" s="7">
        <f t="shared" si="19"/>
        <v>331.78888888888889</v>
      </c>
      <c r="BB24" s="7">
        <v>114</v>
      </c>
      <c r="BC24" s="7">
        <v>95.166666666666671</v>
      </c>
      <c r="BD24" s="7">
        <v>379.5</v>
      </c>
    </row>
    <row r="25" spans="1:56" ht="15.75">
      <c r="A25" s="8">
        <v>2120</v>
      </c>
      <c r="B25" s="8">
        <v>31323</v>
      </c>
      <c r="C25" s="7">
        <v>118</v>
      </c>
      <c r="D25" s="7">
        <v>115.8</v>
      </c>
      <c r="E25" s="7">
        <v>370.5</v>
      </c>
      <c r="F25" s="7">
        <v>109.5</v>
      </c>
      <c r="G25" s="7">
        <v>101.175</v>
      </c>
      <c r="H25" s="7">
        <v>265.2</v>
      </c>
      <c r="I25" s="7">
        <v>110</v>
      </c>
      <c r="J25" s="7">
        <v>86.699999999999989</v>
      </c>
      <c r="K25" s="7">
        <v>445.5</v>
      </c>
      <c r="L25" s="7">
        <f t="shared" si="0"/>
        <v>112.5</v>
      </c>
      <c r="M25" s="7">
        <f t="shared" si="1"/>
        <v>101.22499999999998</v>
      </c>
      <c r="N25" s="7">
        <f t="shared" si="2"/>
        <v>360.40000000000003</v>
      </c>
      <c r="O25" s="7">
        <v>113</v>
      </c>
      <c r="P25" s="7">
        <v>80</v>
      </c>
      <c r="Q25" s="7">
        <v>141</v>
      </c>
      <c r="R25" s="7">
        <v>114</v>
      </c>
      <c r="S25" s="7">
        <v>105.9</v>
      </c>
      <c r="T25" s="7">
        <v>257</v>
      </c>
      <c r="U25" s="7">
        <v>130</v>
      </c>
      <c r="V25" s="7">
        <v>125</v>
      </c>
      <c r="W25" s="7">
        <v>368</v>
      </c>
      <c r="X25" s="7">
        <f t="shared" si="3"/>
        <v>122</v>
      </c>
      <c r="Y25" s="7">
        <f t="shared" si="4"/>
        <v>115.45</v>
      </c>
      <c r="Z25" s="7">
        <f t="shared" si="5"/>
        <v>312.5</v>
      </c>
      <c r="AA25" s="7">
        <f t="shared" si="6"/>
        <v>115.75</v>
      </c>
      <c r="AB25" s="7">
        <f t="shared" si="7"/>
        <v>102.42916666666666</v>
      </c>
      <c r="AC25" s="7">
        <f t="shared" si="8"/>
        <v>307.86666666666667</v>
      </c>
      <c r="AD25" s="7">
        <v>135</v>
      </c>
      <c r="AE25" s="7">
        <v>108.1</v>
      </c>
      <c r="AF25" s="7"/>
      <c r="AG25" s="7">
        <v>108</v>
      </c>
      <c r="AH25" s="7">
        <v>114</v>
      </c>
      <c r="AI25" s="7">
        <v>217.5</v>
      </c>
      <c r="AJ25" s="7">
        <f t="shared" si="9"/>
        <v>121.5</v>
      </c>
      <c r="AK25" s="7">
        <f t="shared" si="10"/>
        <v>111.05</v>
      </c>
      <c r="AL25" s="7">
        <v>217.5</v>
      </c>
      <c r="AM25" s="7">
        <v>117.5</v>
      </c>
      <c r="AN25" s="7">
        <v>126</v>
      </c>
      <c r="AO25" s="7">
        <v>376.5</v>
      </c>
      <c r="AP25" s="7">
        <v>109.5</v>
      </c>
      <c r="AQ25" s="7">
        <v>120</v>
      </c>
      <c r="AR25" s="7">
        <v>262.5</v>
      </c>
      <c r="AS25" s="7">
        <f t="shared" si="11"/>
        <v>113.5</v>
      </c>
      <c r="AT25" s="7">
        <f t="shared" si="12"/>
        <v>123</v>
      </c>
      <c r="AU25" s="7">
        <f t="shared" si="13"/>
        <v>319.5</v>
      </c>
      <c r="AV25" s="7">
        <f t="shared" si="14"/>
        <v>117.5</v>
      </c>
      <c r="AW25" s="7">
        <f t="shared" si="15"/>
        <v>117.02500000000001</v>
      </c>
      <c r="AX25" s="7">
        <f t="shared" si="16"/>
        <v>285.5</v>
      </c>
      <c r="AY25" s="7">
        <f t="shared" si="17"/>
        <v>116.45</v>
      </c>
      <c r="AZ25" s="7">
        <f t="shared" si="18"/>
        <v>108.2675</v>
      </c>
      <c r="BA25" s="7">
        <f t="shared" si="19"/>
        <v>300.4111111111111</v>
      </c>
      <c r="BB25" s="7">
        <v>121.5</v>
      </c>
      <c r="BC25" s="7">
        <v>113.66666666666667</v>
      </c>
      <c r="BD25" s="7">
        <v>214.5</v>
      </c>
    </row>
    <row r="26" spans="1:56" ht="15.75">
      <c r="A26" s="8">
        <v>2121</v>
      </c>
      <c r="B26" s="8" t="s">
        <v>45</v>
      </c>
      <c r="C26" s="7">
        <v>115</v>
      </c>
      <c r="D26" s="7">
        <v>98.3</v>
      </c>
      <c r="E26" s="7">
        <v>489.5</v>
      </c>
      <c r="F26" s="7">
        <v>107.5</v>
      </c>
      <c r="G26" s="7">
        <v>83.9</v>
      </c>
      <c r="H26" s="7">
        <v>499.8</v>
      </c>
      <c r="I26" s="7">
        <v>99.5</v>
      </c>
      <c r="J26" s="7">
        <v>95.6</v>
      </c>
      <c r="K26" s="7">
        <v>312.5</v>
      </c>
      <c r="L26" s="7">
        <f t="shared" si="0"/>
        <v>107.33333333333333</v>
      </c>
      <c r="M26" s="7">
        <f t="shared" si="1"/>
        <v>92.59999999999998</v>
      </c>
      <c r="N26" s="7">
        <f t="shared" si="2"/>
        <v>433.93333333333334</v>
      </c>
      <c r="O26" s="7">
        <v>111</v>
      </c>
      <c r="P26" s="7">
        <v>78</v>
      </c>
      <c r="Q26" s="7">
        <v>134</v>
      </c>
      <c r="R26" s="7">
        <v>107</v>
      </c>
      <c r="S26" s="7">
        <v>90.8</v>
      </c>
      <c r="T26" s="7">
        <v>216</v>
      </c>
      <c r="U26" s="7">
        <v>126</v>
      </c>
      <c r="V26" s="7">
        <v>90</v>
      </c>
      <c r="W26" s="7">
        <v>441.5</v>
      </c>
      <c r="X26" s="7">
        <f t="shared" si="3"/>
        <v>116.5</v>
      </c>
      <c r="Y26" s="7">
        <f t="shared" si="4"/>
        <v>90.4</v>
      </c>
      <c r="Z26" s="7">
        <f t="shared" si="5"/>
        <v>328.75</v>
      </c>
      <c r="AA26" s="7">
        <f t="shared" si="6"/>
        <v>111</v>
      </c>
      <c r="AB26" s="7">
        <f t="shared" si="7"/>
        <v>89.433333333333323</v>
      </c>
      <c r="AC26" s="7">
        <f t="shared" si="8"/>
        <v>348.88333333333338</v>
      </c>
      <c r="AD26" s="7">
        <v>136</v>
      </c>
      <c r="AE26" s="7">
        <v>96.800000000000011</v>
      </c>
      <c r="AF26" s="7"/>
      <c r="AG26" s="7">
        <v>98</v>
      </c>
      <c r="AH26" s="7">
        <v>79.2</v>
      </c>
      <c r="AI26" s="7">
        <v>240</v>
      </c>
      <c r="AJ26" s="7">
        <f t="shared" si="9"/>
        <v>117</v>
      </c>
      <c r="AK26" s="7">
        <f t="shared" si="10"/>
        <v>88</v>
      </c>
      <c r="AL26" s="7">
        <v>240</v>
      </c>
      <c r="AM26" s="7">
        <v>113</v>
      </c>
      <c r="AN26" s="7">
        <v>99</v>
      </c>
      <c r="AO26" s="7">
        <v>460</v>
      </c>
      <c r="AP26" s="7">
        <v>114.5</v>
      </c>
      <c r="AQ26" s="7">
        <v>91</v>
      </c>
      <c r="AR26" s="7">
        <v>275</v>
      </c>
      <c r="AS26" s="7">
        <f t="shared" si="11"/>
        <v>113.75</v>
      </c>
      <c r="AT26" s="7">
        <f t="shared" si="12"/>
        <v>95</v>
      </c>
      <c r="AU26" s="7">
        <f t="shared" si="13"/>
        <v>367.5</v>
      </c>
      <c r="AV26" s="7">
        <f t="shared" si="14"/>
        <v>115.375</v>
      </c>
      <c r="AW26" s="7">
        <f t="shared" si="15"/>
        <v>91.5</v>
      </c>
      <c r="AX26" s="7">
        <f t="shared" si="16"/>
        <v>325</v>
      </c>
      <c r="AY26" s="7">
        <f t="shared" si="17"/>
        <v>112.75</v>
      </c>
      <c r="AZ26" s="7">
        <f t="shared" si="18"/>
        <v>90.259999999999991</v>
      </c>
      <c r="BA26" s="7">
        <f t="shared" si="19"/>
        <v>340.92222222222222</v>
      </c>
      <c r="BB26" s="7">
        <v>108</v>
      </c>
      <c r="BC26" s="7">
        <v>99.166666666666671</v>
      </c>
      <c r="BD26" s="7">
        <v>412.5</v>
      </c>
    </row>
    <row r="27" spans="1:56" ht="15.75">
      <c r="A27" s="8">
        <v>2122</v>
      </c>
      <c r="B27" s="8">
        <v>31324</v>
      </c>
      <c r="C27" s="7">
        <v>131</v>
      </c>
      <c r="D27" s="7">
        <v>111</v>
      </c>
      <c r="E27" s="7">
        <v>495</v>
      </c>
      <c r="F27" s="7">
        <v>108.5</v>
      </c>
      <c r="G27" s="7">
        <v>112.30000000000001</v>
      </c>
      <c r="H27" s="7">
        <v>414.8</v>
      </c>
      <c r="I27" s="7" t="s">
        <v>81</v>
      </c>
      <c r="J27" s="7" t="s">
        <v>82</v>
      </c>
      <c r="K27" s="7" t="s">
        <v>84</v>
      </c>
      <c r="L27" s="7">
        <f t="shared" si="0"/>
        <v>119.75</v>
      </c>
      <c r="M27" s="7">
        <f t="shared" si="1"/>
        <v>111.65</v>
      </c>
      <c r="N27" s="7">
        <f t="shared" si="2"/>
        <v>454.9</v>
      </c>
      <c r="O27" s="7" t="s">
        <v>81</v>
      </c>
      <c r="P27" s="7" t="s">
        <v>27</v>
      </c>
      <c r="Q27" s="7" t="s">
        <v>84</v>
      </c>
      <c r="R27" s="7">
        <v>108</v>
      </c>
      <c r="S27" s="7">
        <v>110.65</v>
      </c>
      <c r="T27" s="7">
        <v>272.5</v>
      </c>
      <c r="U27" s="7">
        <v>129</v>
      </c>
      <c r="V27" s="7">
        <v>135</v>
      </c>
      <c r="W27" s="7">
        <v>442.5</v>
      </c>
      <c r="X27" s="7">
        <f t="shared" si="3"/>
        <v>118.5</v>
      </c>
      <c r="Y27" s="7">
        <f t="shared" si="4"/>
        <v>122.825</v>
      </c>
      <c r="Z27" s="7">
        <f t="shared" si="5"/>
        <v>357.5</v>
      </c>
      <c r="AA27" s="7">
        <f t="shared" si="6"/>
        <v>119.125</v>
      </c>
      <c r="AB27" s="7">
        <f t="shared" si="7"/>
        <v>117.23750000000001</v>
      </c>
      <c r="AC27" s="7">
        <f t="shared" si="8"/>
        <v>406.2</v>
      </c>
      <c r="AD27" s="7">
        <v>138.5</v>
      </c>
      <c r="AE27" s="7">
        <v>106.6</v>
      </c>
      <c r="AF27" s="7"/>
      <c r="AG27" s="7">
        <v>116</v>
      </c>
      <c r="AH27" s="7">
        <v>104.2</v>
      </c>
      <c r="AI27" s="7">
        <v>262.5</v>
      </c>
      <c r="AJ27" s="7">
        <f t="shared" si="9"/>
        <v>127.25</v>
      </c>
      <c r="AK27" s="7">
        <f t="shared" si="10"/>
        <v>105.4</v>
      </c>
      <c r="AL27" s="7">
        <v>262.5</v>
      </c>
      <c r="AM27" s="7">
        <v>111.5</v>
      </c>
      <c r="AN27" s="7">
        <v>151</v>
      </c>
      <c r="AO27" s="7">
        <v>371.5</v>
      </c>
      <c r="AP27" s="7">
        <v>99.5</v>
      </c>
      <c r="AQ27" s="7">
        <v>131</v>
      </c>
      <c r="AR27" s="7">
        <v>212.5</v>
      </c>
      <c r="AS27" s="7">
        <f t="shared" si="11"/>
        <v>105.5</v>
      </c>
      <c r="AT27" s="7">
        <f t="shared" si="12"/>
        <v>141</v>
      </c>
      <c r="AU27" s="7">
        <f t="shared" si="13"/>
        <v>292</v>
      </c>
      <c r="AV27" s="7">
        <f t="shared" si="14"/>
        <v>116.375</v>
      </c>
      <c r="AW27" s="7">
        <f t="shared" si="15"/>
        <v>123.2</v>
      </c>
      <c r="AX27" s="7">
        <f t="shared" si="16"/>
        <v>282.16666666666669</v>
      </c>
      <c r="AY27" s="7">
        <f t="shared" si="17"/>
        <v>117.75</v>
      </c>
      <c r="AZ27" s="7">
        <f t="shared" si="18"/>
        <v>120.21875000000001</v>
      </c>
      <c r="BA27" s="7">
        <f t="shared" si="19"/>
        <v>353.04285714285714</v>
      </c>
      <c r="BB27" s="7" t="s">
        <v>81</v>
      </c>
      <c r="BC27" s="7" t="s">
        <v>27</v>
      </c>
      <c r="BD27" s="7" t="s">
        <v>84</v>
      </c>
    </row>
    <row r="28" spans="1:56" ht="15.75">
      <c r="A28" s="8">
        <v>2123</v>
      </c>
      <c r="B28" s="8">
        <v>31325</v>
      </c>
      <c r="C28" s="7">
        <v>121.5</v>
      </c>
      <c r="D28" s="7">
        <v>107.9</v>
      </c>
      <c r="E28" s="7">
        <v>488.5</v>
      </c>
      <c r="F28" s="7">
        <v>112.5</v>
      </c>
      <c r="G28" s="7">
        <v>87.5</v>
      </c>
      <c r="H28" s="7">
        <v>483.6</v>
      </c>
      <c r="I28" s="7">
        <v>103</v>
      </c>
      <c r="J28" s="7">
        <v>89.449999999999989</v>
      </c>
      <c r="K28" s="7">
        <v>382</v>
      </c>
      <c r="L28" s="7">
        <f t="shared" si="0"/>
        <v>112.33333333333333</v>
      </c>
      <c r="M28" s="7">
        <f t="shared" si="1"/>
        <v>94.95</v>
      </c>
      <c r="N28" s="7">
        <f t="shared" si="2"/>
        <v>451.36666666666662</v>
      </c>
      <c r="O28" s="7">
        <v>126</v>
      </c>
      <c r="P28" s="7">
        <v>82</v>
      </c>
      <c r="Q28" s="7">
        <v>143</v>
      </c>
      <c r="R28" s="7">
        <v>111.5</v>
      </c>
      <c r="S28" s="7">
        <v>93.95</v>
      </c>
      <c r="T28" s="7">
        <v>230.5</v>
      </c>
      <c r="U28" s="7">
        <v>133</v>
      </c>
      <c r="V28" s="7">
        <v>105</v>
      </c>
      <c r="W28" s="7">
        <v>423</v>
      </c>
      <c r="X28" s="7">
        <f t="shared" si="3"/>
        <v>122.25</v>
      </c>
      <c r="Y28" s="7">
        <f t="shared" si="4"/>
        <v>99.474999999999994</v>
      </c>
      <c r="Z28" s="7">
        <f t="shared" si="5"/>
        <v>326.75</v>
      </c>
      <c r="AA28" s="7">
        <f t="shared" si="6"/>
        <v>117.91666666666667</v>
      </c>
      <c r="AB28" s="7">
        <f t="shared" si="7"/>
        <v>94.3</v>
      </c>
      <c r="AC28" s="7">
        <f t="shared" si="8"/>
        <v>358.43333333333334</v>
      </c>
      <c r="AD28" s="7">
        <v>139.5</v>
      </c>
      <c r="AE28" s="7">
        <v>98.6</v>
      </c>
      <c r="AF28" s="7"/>
      <c r="AG28" s="7">
        <v>116</v>
      </c>
      <c r="AH28" s="7">
        <v>98.4</v>
      </c>
      <c r="AI28" s="7">
        <v>289.5</v>
      </c>
      <c r="AJ28" s="7">
        <f t="shared" si="9"/>
        <v>127.75</v>
      </c>
      <c r="AK28" s="7">
        <f t="shared" si="10"/>
        <v>98.5</v>
      </c>
      <c r="AL28" s="7">
        <v>289.5</v>
      </c>
      <c r="AM28" s="7">
        <v>120.5</v>
      </c>
      <c r="AN28" s="7">
        <v>103</v>
      </c>
      <c r="AO28" s="7">
        <v>379.5</v>
      </c>
      <c r="AP28" s="7">
        <v>109</v>
      </c>
      <c r="AQ28" s="7">
        <v>103</v>
      </c>
      <c r="AR28" s="7">
        <v>650</v>
      </c>
      <c r="AS28" s="7">
        <f t="shared" si="11"/>
        <v>114.75</v>
      </c>
      <c r="AT28" s="7">
        <f t="shared" si="12"/>
        <v>103</v>
      </c>
      <c r="AU28" s="7">
        <f t="shared" si="13"/>
        <v>514.75</v>
      </c>
      <c r="AV28" s="7">
        <f t="shared" si="14"/>
        <v>121.25</v>
      </c>
      <c r="AW28" s="7">
        <f t="shared" si="15"/>
        <v>100.75</v>
      </c>
      <c r="AX28" s="7">
        <f t="shared" si="16"/>
        <v>439.66666666666669</v>
      </c>
      <c r="AY28" s="7">
        <f t="shared" si="17"/>
        <v>119.25</v>
      </c>
      <c r="AZ28" s="7">
        <f t="shared" si="18"/>
        <v>96.88</v>
      </c>
      <c r="BA28" s="7">
        <f t="shared" si="19"/>
        <v>385.51111111111112</v>
      </c>
      <c r="BB28" s="7">
        <v>112</v>
      </c>
      <c r="BC28" s="7">
        <v>103.66666666666667</v>
      </c>
      <c r="BD28" s="7">
        <v>379.5</v>
      </c>
    </row>
    <row r="29" spans="1:56" ht="15.75">
      <c r="A29" s="8">
        <v>2124</v>
      </c>
      <c r="B29" s="8">
        <v>31326</v>
      </c>
      <c r="C29" s="7">
        <v>116.5</v>
      </c>
      <c r="D29" s="7">
        <v>84.15</v>
      </c>
      <c r="E29" s="7">
        <v>503.5</v>
      </c>
      <c r="F29" s="7">
        <v>111</v>
      </c>
      <c r="G29" s="7">
        <v>87.5</v>
      </c>
      <c r="H29" s="7">
        <v>400</v>
      </c>
      <c r="I29" s="7">
        <v>112</v>
      </c>
      <c r="J29" s="7">
        <v>93.9</v>
      </c>
      <c r="K29" s="7">
        <v>467.5</v>
      </c>
      <c r="L29" s="7">
        <f t="shared" si="0"/>
        <v>113.16666666666667</v>
      </c>
      <c r="M29" s="7">
        <f t="shared" si="1"/>
        <v>88.516666666666666</v>
      </c>
      <c r="N29" s="7">
        <f t="shared" si="2"/>
        <v>457</v>
      </c>
      <c r="O29" s="7">
        <v>126</v>
      </c>
      <c r="P29" s="7">
        <v>80</v>
      </c>
      <c r="Q29" s="7">
        <v>138</v>
      </c>
      <c r="R29" s="7">
        <v>116.5</v>
      </c>
      <c r="S29" s="7">
        <v>86.9</v>
      </c>
      <c r="T29" s="7">
        <v>285</v>
      </c>
      <c r="U29" s="7">
        <v>143</v>
      </c>
      <c r="V29" s="7">
        <v>90</v>
      </c>
      <c r="W29" s="7">
        <v>402</v>
      </c>
      <c r="X29" s="7">
        <f t="shared" si="3"/>
        <v>129.75</v>
      </c>
      <c r="Y29" s="7">
        <f t="shared" si="4"/>
        <v>88.45</v>
      </c>
      <c r="Z29" s="7">
        <f t="shared" si="5"/>
        <v>343.5</v>
      </c>
      <c r="AA29" s="7">
        <f t="shared" si="6"/>
        <v>120.83333333333333</v>
      </c>
      <c r="AB29" s="7">
        <f t="shared" si="7"/>
        <v>87.075000000000003</v>
      </c>
      <c r="AC29" s="7">
        <f t="shared" si="8"/>
        <v>366</v>
      </c>
      <c r="AD29" s="7">
        <v>140</v>
      </c>
      <c r="AE29" s="7">
        <v>84.1</v>
      </c>
      <c r="AF29" s="7"/>
      <c r="AG29" s="7">
        <v>118</v>
      </c>
      <c r="AH29" s="7">
        <v>77.2</v>
      </c>
      <c r="AI29" s="7">
        <v>230.5</v>
      </c>
      <c r="AJ29" s="7">
        <f t="shared" si="9"/>
        <v>129</v>
      </c>
      <c r="AK29" s="7">
        <f t="shared" si="10"/>
        <v>80.650000000000006</v>
      </c>
      <c r="AL29" s="7">
        <v>230.5</v>
      </c>
      <c r="AM29" s="7">
        <v>116</v>
      </c>
      <c r="AN29" s="7">
        <v>96</v>
      </c>
      <c r="AO29" s="7">
        <v>314.5</v>
      </c>
      <c r="AP29" s="7">
        <v>105.5</v>
      </c>
      <c r="AQ29" s="7">
        <v>91</v>
      </c>
      <c r="AR29" s="7">
        <v>400</v>
      </c>
      <c r="AS29" s="7">
        <f t="shared" si="11"/>
        <v>110.75</v>
      </c>
      <c r="AT29" s="7">
        <f t="shared" si="12"/>
        <v>93.5</v>
      </c>
      <c r="AU29" s="7">
        <f t="shared" si="13"/>
        <v>357.25</v>
      </c>
      <c r="AV29" s="7">
        <f t="shared" si="14"/>
        <v>119.875</v>
      </c>
      <c r="AW29" s="7">
        <f t="shared" si="15"/>
        <v>87.075000000000003</v>
      </c>
      <c r="AX29" s="7">
        <f t="shared" si="16"/>
        <v>315</v>
      </c>
      <c r="AY29" s="7">
        <f t="shared" si="17"/>
        <v>120.45</v>
      </c>
      <c r="AZ29" s="7">
        <f t="shared" si="18"/>
        <v>87.075000000000017</v>
      </c>
      <c r="BA29" s="7">
        <f t="shared" si="19"/>
        <v>349</v>
      </c>
      <c r="BB29" s="7">
        <v>114.5</v>
      </c>
      <c r="BC29" s="7">
        <v>91</v>
      </c>
      <c r="BD29" s="7">
        <v>330</v>
      </c>
    </row>
    <row r="30" spans="1:56" ht="15.75">
      <c r="A30" s="8">
        <v>2125</v>
      </c>
      <c r="B30" s="8">
        <v>31327</v>
      </c>
      <c r="C30" s="7">
        <v>140.5</v>
      </c>
      <c r="D30" s="7">
        <v>119.3</v>
      </c>
      <c r="E30" s="7">
        <v>528.5</v>
      </c>
      <c r="F30" s="7">
        <v>113.5</v>
      </c>
      <c r="G30" s="7">
        <v>101.9</v>
      </c>
      <c r="H30" s="7">
        <v>374</v>
      </c>
      <c r="I30" s="7">
        <v>125.5</v>
      </c>
      <c r="J30" s="7">
        <v>85.85</v>
      </c>
      <c r="K30" s="7">
        <v>295.5</v>
      </c>
      <c r="L30" s="7">
        <f t="shared" si="0"/>
        <v>126.5</v>
      </c>
      <c r="M30" s="7">
        <f t="shared" si="1"/>
        <v>102.34999999999998</v>
      </c>
      <c r="N30" s="7">
        <f t="shared" si="2"/>
        <v>399.33333333333331</v>
      </c>
      <c r="O30" s="7">
        <v>115</v>
      </c>
      <c r="P30" s="7">
        <v>78</v>
      </c>
      <c r="Q30" s="7">
        <v>124</v>
      </c>
      <c r="R30" s="7" t="s">
        <v>81</v>
      </c>
      <c r="S30" s="7" t="s">
        <v>27</v>
      </c>
      <c r="T30" s="7" t="s">
        <v>84</v>
      </c>
      <c r="U30" s="7">
        <v>151</v>
      </c>
      <c r="V30" s="7">
        <v>120</v>
      </c>
      <c r="W30" s="7">
        <v>412</v>
      </c>
      <c r="X30" s="7">
        <f t="shared" si="3"/>
        <v>151</v>
      </c>
      <c r="Y30" s="7">
        <f t="shared" si="4"/>
        <v>120</v>
      </c>
      <c r="Z30" s="7">
        <f t="shared" si="5"/>
        <v>412</v>
      </c>
      <c r="AA30" s="7">
        <f t="shared" si="6"/>
        <v>129.1</v>
      </c>
      <c r="AB30" s="7">
        <f t="shared" si="7"/>
        <v>101.00999999999999</v>
      </c>
      <c r="AC30" s="7">
        <f t="shared" si="8"/>
        <v>346.8</v>
      </c>
      <c r="AD30" s="7" t="s">
        <v>81</v>
      </c>
      <c r="AE30" s="7" t="s">
        <v>27</v>
      </c>
      <c r="AF30" s="7"/>
      <c r="AG30" s="7">
        <v>125</v>
      </c>
      <c r="AH30" s="7">
        <v>100.6</v>
      </c>
      <c r="AI30" s="7">
        <v>194.5</v>
      </c>
      <c r="AJ30" s="7">
        <f t="shared" si="9"/>
        <v>125</v>
      </c>
      <c r="AK30" s="7">
        <f t="shared" si="10"/>
        <v>100.6</v>
      </c>
      <c r="AL30" s="7">
        <v>194.5</v>
      </c>
      <c r="AM30" s="7">
        <v>128</v>
      </c>
      <c r="AN30" s="7">
        <v>115</v>
      </c>
      <c r="AO30" s="7">
        <v>385</v>
      </c>
      <c r="AP30" s="7">
        <v>121</v>
      </c>
      <c r="AQ30" s="7">
        <v>119.5</v>
      </c>
      <c r="AR30" s="7">
        <v>287.5</v>
      </c>
      <c r="AS30" s="7">
        <f t="shared" si="11"/>
        <v>124.5</v>
      </c>
      <c r="AT30" s="7">
        <f t="shared" si="12"/>
        <v>117.25</v>
      </c>
      <c r="AU30" s="7">
        <f t="shared" si="13"/>
        <v>336.25</v>
      </c>
      <c r="AV30" s="7">
        <f t="shared" si="14"/>
        <v>124.66666666666667</v>
      </c>
      <c r="AW30" s="7">
        <f t="shared" si="15"/>
        <v>111.7</v>
      </c>
      <c r="AX30" s="7">
        <f t="shared" si="16"/>
        <v>289</v>
      </c>
      <c r="AY30" s="7">
        <f t="shared" si="17"/>
        <v>127.4375</v>
      </c>
      <c r="AZ30" s="7">
        <f t="shared" si="18"/>
        <v>105.01875</v>
      </c>
      <c r="BA30" s="7">
        <f t="shared" si="19"/>
        <v>325.125</v>
      </c>
      <c r="BB30" s="7">
        <v>126</v>
      </c>
      <c r="BC30" s="7">
        <v>119.5</v>
      </c>
      <c r="BD30" s="7">
        <v>264</v>
      </c>
    </row>
    <row r="31" spans="1:56" ht="15.75">
      <c r="A31" s="8">
        <v>2126</v>
      </c>
      <c r="B31" s="8">
        <v>31328</v>
      </c>
      <c r="C31" s="7">
        <v>108.5</v>
      </c>
      <c r="D31" s="7">
        <v>95.1</v>
      </c>
      <c r="E31" s="7">
        <v>429.5</v>
      </c>
      <c r="F31" s="7">
        <v>103</v>
      </c>
      <c r="G31" s="7">
        <v>92.4</v>
      </c>
      <c r="H31" s="7">
        <v>258.39999999999998</v>
      </c>
      <c r="I31" s="7">
        <v>100.5</v>
      </c>
      <c r="J31" s="7">
        <v>100.15</v>
      </c>
      <c r="K31" s="7">
        <v>457.5</v>
      </c>
      <c r="L31" s="7">
        <f t="shared" si="0"/>
        <v>104</v>
      </c>
      <c r="M31" s="7">
        <f t="shared" si="1"/>
        <v>95.883333333333326</v>
      </c>
      <c r="N31" s="7">
        <f t="shared" si="2"/>
        <v>381.8</v>
      </c>
      <c r="O31" s="7">
        <v>122.5</v>
      </c>
      <c r="P31" s="7">
        <v>82</v>
      </c>
      <c r="Q31" s="7">
        <v>134</v>
      </c>
      <c r="R31" s="7" t="s">
        <v>81</v>
      </c>
      <c r="S31" s="7" t="s">
        <v>27</v>
      </c>
      <c r="T31" s="7" t="s">
        <v>84</v>
      </c>
      <c r="U31" s="7">
        <v>124</v>
      </c>
      <c r="V31" s="7">
        <v>100</v>
      </c>
      <c r="W31" s="7">
        <v>291</v>
      </c>
      <c r="X31" s="7">
        <f t="shared" si="3"/>
        <v>124</v>
      </c>
      <c r="Y31" s="7">
        <f t="shared" si="4"/>
        <v>100</v>
      </c>
      <c r="Z31" s="7">
        <f t="shared" si="5"/>
        <v>291</v>
      </c>
      <c r="AA31" s="7">
        <f t="shared" si="6"/>
        <v>111.7</v>
      </c>
      <c r="AB31" s="7">
        <f t="shared" si="7"/>
        <v>93.929999999999993</v>
      </c>
      <c r="AC31" s="7">
        <f t="shared" si="8"/>
        <v>314.08000000000004</v>
      </c>
      <c r="AD31" s="7">
        <v>134.5</v>
      </c>
      <c r="AE31" s="7">
        <v>98.1</v>
      </c>
      <c r="AF31" s="7"/>
      <c r="AG31" s="7">
        <v>103</v>
      </c>
      <c r="AH31" s="7">
        <v>111.6</v>
      </c>
      <c r="AI31" s="7">
        <v>213.5</v>
      </c>
      <c r="AJ31" s="7">
        <f t="shared" si="9"/>
        <v>118.75</v>
      </c>
      <c r="AK31" s="7">
        <f t="shared" si="10"/>
        <v>104.85</v>
      </c>
      <c r="AL31" s="7">
        <v>213.5</v>
      </c>
      <c r="AM31" s="7">
        <v>106.5</v>
      </c>
      <c r="AN31" s="7">
        <v>98</v>
      </c>
      <c r="AO31" s="7">
        <v>361</v>
      </c>
      <c r="AP31" s="7">
        <v>99</v>
      </c>
      <c r="AQ31" s="7">
        <v>116</v>
      </c>
      <c r="AR31" s="7">
        <v>200</v>
      </c>
      <c r="AS31" s="7">
        <f t="shared" si="11"/>
        <v>102.75</v>
      </c>
      <c r="AT31" s="7">
        <f t="shared" si="12"/>
        <v>107</v>
      </c>
      <c r="AU31" s="7">
        <f t="shared" si="13"/>
        <v>280.5</v>
      </c>
      <c r="AV31" s="7">
        <f t="shared" si="14"/>
        <v>110.75</v>
      </c>
      <c r="AW31" s="7">
        <f t="shared" si="15"/>
        <v>105.925</v>
      </c>
      <c r="AX31" s="7">
        <f t="shared" si="16"/>
        <v>258.16666666666669</v>
      </c>
      <c r="AY31" s="7">
        <f t="shared" si="17"/>
        <v>111.27777777777777</v>
      </c>
      <c r="AZ31" s="7">
        <f t="shared" si="18"/>
        <v>99.26111111111112</v>
      </c>
      <c r="BA31" s="7">
        <f t="shared" si="19"/>
        <v>293.11250000000001</v>
      </c>
      <c r="BB31" s="7">
        <v>103.5</v>
      </c>
      <c r="BC31" s="7">
        <v>105</v>
      </c>
      <c r="BD31" s="7">
        <v>313.5</v>
      </c>
    </row>
    <row r="32" spans="1:56" ht="15.75">
      <c r="A32" s="8">
        <v>2127</v>
      </c>
      <c r="B32" s="8">
        <v>31329</v>
      </c>
      <c r="C32" s="7">
        <v>118</v>
      </c>
      <c r="D32" s="7">
        <v>126.5</v>
      </c>
      <c r="E32" s="7">
        <v>547.5</v>
      </c>
      <c r="F32" s="7">
        <v>104.5</v>
      </c>
      <c r="G32" s="7">
        <v>101.2</v>
      </c>
      <c r="H32" s="7">
        <v>380.8</v>
      </c>
      <c r="I32" s="7" t="s">
        <v>81</v>
      </c>
      <c r="J32" s="7" t="s">
        <v>82</v>
      </c>
      <c r="K32" s="7" t="s">
        <v>84</v>
      </c>
      <c r="L32" s="7">
        <f t="shared" si="0"/>
        <v>111.25</v>
      </c>
      <c r="M32" s="7">
        <f t="shared" si="1"/>
        <v>113.85</v>
      </c>
      <c r="N32" s="7">
        <f t="shared" si="2"/>
        <v>464.15</v>
      </c>
      <c r="O32" s="7">
        <v>132.5</v>
      </c>
      <c r="P32" s="7">
        <v>100</v>
      </c>
      <c r="Q32" s="7">
        <v>145</v>
      </c>
      <c r="R32" s="7" t="s">
        <v>81</v>
      </c>
      <c r="S32" s="7" t="s">
        <v>27</v>
      </c>
      <c r="T32" s="7" t="s">
        <v>84</v>
      </c>
      <c r="U32" s="7">
        <v>119</v>
      </c>
      <c r="V32" s="7">
        <v>125</v>
      </c>
      <c r="W32" s="7">
        <v>475.5</v>
      </c>
      <c r="X32" s="7">
        <f t="shared" si="3"/>
        <v>119</v>
      </c>
      <c r="Y32" s="7">
        <f t="shared" si="4"/>
        <v>125</v>
      </c>
      <c r="Z32" s="7">
        <f t="shared" si="5"/>
        <v>475.5</v>
      </c>
      <c r="AA32" s="7">
        <f t="shared" si="6"/>
        <v>118.5</v>
      </c>
      <c r="AB32" s="7">
        <f t="shared" si="7"/>
        <v>113.175</v>
      </c>
      <c r="AC32" s="7">
        <f t="shared" si="8"/>
        <v>387.2</v>
      </c>
      <c r="AD32" s="7">
        <v>136.5</v>
      </c>
      <c r="AE32" s="7">
        <v>117.80000000000001</v>
      </c>
      <c r="AF32" s="7"/>
      <c r="AG32" s="7">
        <v>103</v>
      </c>
      <c r="AH32" s="7">
        <v>107</v>
      </c>
      <c r="AI32" s="7">
        <v>200</v>
      </c>
      <c r="AJ32" s="7">
        <f t="shared" si="9"/>
        <v>119.75</v>
      </c>
      <c r="AK32" s="7">
        <f t="shared" si="10"/>
        <v>112.4</v>
      </c>
      <c r="AL32" s="7">
        <v>200</v>
      </c>
      <c r="AM32" s="7">
        <v>107.5</v>
      </c>
      <c r="AN32" s="7">
        <v>127</v>
      </c>
      <c r="AO32" s="7">
        <v>437</v>
      </c>
      <c r="AP32" s="7">
        <v>114.5</v>
      </c>
      <c r="AQ32" s="7">
        <v>132</v>
      </c>
      <c r="AR32" s="7">
        <v>237.5</v>
      </c>
      <c r="AS32" s="7">
        <f t="shared" si="11"/>
        <v>111</v>
      </c>
      <c r="AT32" s="7">
        <f t="shared" si="12"/>
        <v>129.5</v>
      </c>
      <c r="AU32" s="7">
        <f t="shared" si="13"/>
        <v>337.25</v>
      </c>
      <c r="AV32" s="7">
        <f t="shared" si="14"/>
        <v>115.375</v>
      </c>
      <c r="AW32" s="7">
        <f t="shared" si="15"/>
        <v>120.95</v>
      </c>
      <c r="AX32" s="7">
        <f t="shared" si="16"/>
        <v>291.5</v>
      </c>
      <c r="AY32" s="7">
        <f t="shared" si="17"/>
        <v>116.9375</v>
      </c>
      <c r="AZ32" s="7">
        <f t="shared" si="18"/>
        <v>117.0625</v>
      </c>
      <c r="BA32" s="7">
        <f t="shared" si="19"/>
        <v>346.18571428571431</v>
      </c>
      <c r="BB32" s="7">
        <v>113.5</v>
      </c>
      <c r="BC32" s="7">
        <v>121.33333333333333</v>
      </c>
      <c r="BD32" s="7">
        <v>330</v>
      </c>
    </row>
    <row r="33" spans="1:56" ht="15.75">
      <c r="A33" s="8">
        <v>2128</v>
      </c>
      <c r="B33" s="8">
        <v>31330</v>
      </c>
      <c r="C33" s="7">
        <v>131</v>
      </c>
      <c r="D33" s="7">
        <v>122</v>
      </c>
      <c r="E33" s="7">
        <v>542.5</v>
      </c>
      <c r="F33" s="7">
        <v>113</v>
      </c>
      <c r="G33" s="7">
        <v>118.30000000000001</v>
      </c>
      <c r="H33" s="7">
        <v>306</v>
      </c>
      <c r="I33" s="7">
        <v>114.5</v>
      </c>
      <c r="J33" s="7">
        <v>103.15</v>
      </c>
      <c r="K33" s="7">
        <v>367</v>
      </c>
      <c r="L33" s="7">
        <f t="shared" si="0"/>
        <v>119.5</v>
      </c>
      <c r="M33" s="7">
        <f t="shared" si="1"/>
        <v>114.48333333333335</v>
      </c>
      <c r="N33" s="7">
        <f t="shared" si="2"/>
        <v>405.16666666666669</v>
      </c>
      <c r="O33" s="7" t="s">
        <v>81</v>
      </c>
      <c r="P33" s="7" t="s">
        <v>27</v>
      </c>
      <c r="Q33" s="7" t="s">
        <v>84</v>
      </c>
      <c r="R33" s="7">
        <v>112.5</v>
      </c>
      <c r="S33" s="7">
        <v>102.5</v>
      </c>
      <c r="T33" s="7">
        <v>244</v>
      </c>
      <c r="U33" s="7">
        <v>131</v>
      </c>
      <c r="V33" s="7">
        <v>125</v>
      </c>
      <c r="W33" s="7">
        <v>480.5</v>
      </c>
      <c r="X33" s="7">
        <f t="shared" si="3"/>
        <v>121.75</v>
      </c>
      <c r="Y33" s="7">
        <f t="shared" si="4"/>
        <v>113.75</v>
      </c>
      <c r="Z33" s="7">
        <f t="shared" si="5"/>
        <v>362.25</v>
      </c>
      <c r="AA33" s="7">
        <f t="shared" si="6"/>
        <v>120.4</v>
      </c>
      <c r="AB33" s="7">
        <f t="shared" si="7"/>
        <v>114.19000000000001</v>
      </c>
      <c r="AC33" s="7">
        <f t="shared" si="8"/>
        <v>388</v>
      </c>
      <c r="AD33" s="7">
        <v>157</v>
      </c>
      <c r="AE33" s="7">
        <v>118.5</v>
      </c>
      <c r="AF33" s="7"/>
      <c r="AG33" s="7">
        <v>129</v>
      </c>
      <c r="AH33" s="7">
        <v>96.8</v>
      </c>
      <c r="AI33" s="7">
        <v>190.5</v>
      </c>
      <c r="AJ33" s="7">
        <f t="shared" si="9"/>
        <v>143</v>
      </c>
      <c r="AK33" s="7">
        <f t="shared" si="10"/>
        <v>107.65</v>
      </c>
      <c r="AL33" s="7">
        <v>190.5</v>
      </c>
      <c r="AM33" s="7">
        <v>125.5</v>
      </c>
      <c r="AN33" s="7">
        <v>141</v>
      </c>
      <c r="AO33" s="7">
        <v>347</v>
      </c>
      <c r="AP33" s="7">
        <v>114.5</v>
      </c>
      <c r="AQ33" s="7">
        <v>88</v>
      </c>
      <c r="AR33" s="7">
        <v>362.5</v>
      </c>
      <c r="AS33" s="7">
        <f t="shared" si="11"/>
        <v>120</v>
      </c>
      <c r="AT33" s="7">
        <f t="shared" si="12"/>
        <v>114.5</v>
      </c>
      <c r="AU33" s="7">
        <f t="shared" si="13"/>
        <v>354.75</v>
      </c>
      <c r="AV33" s="7">
        <f t="shared" si="14"/>
        <v>131.5</v>
      </c>
      <c r="AW33" s="7">
        <f t="shared" si="15"/>
        <v>111.075</v>
      </c>
      <c r="AX33" s="7">
        <f t="shared" si="16"/>
        <v>300</v>
      </c>
      <c r="AY33" s="7">
        <f t="shared" si="17"/>
        <v>125.33333333333333</v>
      </c>
      <c r="AZ33" s="7">
        <f t="shared" si="18"/>
        <v>112.80555555555556</v>
      </c>
      <c r="BA33" s="7">
        <f t="shared" si="19"/>
        <v>355</v>
      </c>
      <c r="BB33" s="7">
        <v>120</v>
      </c>
      <c r="BC33" s="7">
        <v>119.33333333333333</v>
      </c>
      <c r="BD33" s="7">
        <v>313.5</v>
      </c>
    </row>
    <row r="34" spans="1:56" ht="15.75">
      <c r="A34" s="8">
        <v>2129</v>
      </c>
      <c r="B34" s="8">
        <v>31331</v>
      </c>
      <c r="C34" s="7">
        <v>111</v>
      </c>
      <c r="D34" s="7">
        <v>97.6</v>
      </c>
      <c r="E34" s="7">
        <v>432.5</v>
      </c>
      <c r="F34" s="7">
        <v>107</v>
      </c>
      <c r="G34" s="7">
        <v>96.300000000000011</v>
      </c>
      <c r="H34" s="7">
        <v>375.3</v>
      </c>
      <c r="I34" s="7">
        <v>101.5</v>
      </c>
      <c r="J34" s="7">
        <v>85.85</v>
      </c>
      <c r="K34" s="7">
        <v>439</v>
      </c>
      <c r="L34" s="7">
        <f t="shared" si="0"/>
        <v>106.5</v>
      </c>
      <c r="M34" s="7">
        <f t="shared" si="1"/>
        <v>93.25</v>
      </c>
      <c r="N34" s="7">
        <f t="shared" si="2"/>
        <v>415.59999999999997</v>
      </c>
      <c r="O34" s="7">
        <v>131.5</v>
      </c>
      <c r="P34" s="7">
        <v>96</v>
      </c>
      <c r="Q34" s="7">
        <v>193.5</v>
      </c>
      <c r="R34" s="7">
        <v>112</v>
      </c>
      <c r="S34" s="7">
        <v>104.6</v>
      </c>
      <c r="T34" s="7">
        <v>278.5</v>
      </c>
      <c r="U34" s="7">
        <v>126</v>
      </c>
      <c r="V34" s="7">
        <v>95</v>
      </c>
      <c r="W34" s="7">
        <v>414</v>
      </c>
      <c r="X34" s="7">
        <f t="shared" si="3"/>
        <v>119</v>
      </c>
      <c r="Y34" s="7">
        <f t="shared" si="4"/>
        <v>99.8</v>
      </c>
      <c r="Z34" s="7">
        <f t="shared" si="5"/>
        <v>346.25</v>
      </c>
      <c r="AA34" s="7">
        <f t="shared" si="6"/>
        <v>114.83333333333333</v>
      </c>
      <c r="AB34" s="7">
        <f t="shared" si="7"/>
        <v>95.891666666666666</v>
      </c>
      <c r="AC34" s="7">
        <f t="shared" si="8"/>
        <v>355.4666666666667</v>
      </c>
      <c r="AD34" s="7">
        <v>136</v>
      </c>
      <c r="AE34" s="7">
        <v>102.4</v>
      </c>
      <c r="AF34" s="7"/>
      <c r="AG34" s="7">
        <v>113</v>
      </c>
      <c r="AH34" s="7">
        <v>90.8</v>
      </c>
      <c r="AI34" s="7">
        <v>208.5</v>
      </c>
      <c r="AJ34" s="7">
        <f t="shared" si="9"/>
        <v>124.5</v>
      </c>
      <c r="AK34" s="7">
        <f t="shared" si="10"/>
        <v>96.6</v>
      </c>
      <c r="AL34" s="7">
        <v>208.5</v>
      </c>
      <c r="AM34" s="7">
        <v>114</v>
      </c>
      <c r="AN34" s="7">
        <v>109</v>
      </c>
      <c r="AO34" s="7">
        <v>369</v>
      </c>
      <c r="AP34" s="7">
        <v>103</v>
      </c>
      <c r="AQ34" s="7">
        <v>112</v>
      </c>
      <c r="AR34" s="7">
        <v>500</v>
      </c>
      <c r="AS34" s="7">
        <f t="shared" si="11"/>
        <v>108.5</v>
      </c>
      <c r="AT34" s="7">
        <f t="shared" si="12"/>
        <v>110.5</v>
      </c>
      <c r="AU34" s="7">
        <f t="shared" si="13"/>
        <v>434.5</v>
      </c>
      <c r="AV34" s="7">
        <f t="shared" si="14"/>
        <v>116.5</v>
      </c>
      <c r="AW34" s="7">
        <f t="shared" si="15"/>
        <v>103.55</v>
      </c>
      <c r="AX34" s="7">
        <f t="shared" si="16"/>
        <v>359.16666666666669</v>
      </c>
      <c r="AY34" s="7">
        <f t="shared" si="17"/>
        <v>115.5</v>
      </c>
      <c r="AZ34" s="7">
        <f t="shared" si="18"/>
        <v>98.954999999999998</v>
      </c>
      <c r="BA34" s="7">
        <f t="shared" si="19"/>
        <v>356.70000000000005</v>
      </c>
      <c r="BB34" s="7" t="s">
        <v>81</v>
      </c>
      <c r="BC34" s="7" t="s">
        <v>27</v>
      </c>
      <c r="BD34" s="7" t="s">
        <v>84</v>
      </c>
    </row>
    <row r="35" spans="1:56" ht="15.75">
      <c r="A35" s="8">
        <v>2130</v>
      </c>
      <c r="B35" s="8">
        <v>31332</v>
      </c>
      <c r="C35" s="7">
        <v>123</v>
      </c>
      <c r="D35" s="7">
        <v>108.5</v>
      </c>
      <c r="E35" s="7">
        <v>492.5</v>
      </c>
      <c r="F35" s="7">
        <v>106</v>
      </c>
      <c r="G35" s="7">
        <v>93</v>
      </c>
      <c r="H35" s="7">
        <v>354.4</v>
      </c>
      <c r="I35" s="7">
        <v>104</v>
      </c>
      <c r="J35" s="7">
        <v>89.15</v>
      </c>
      <c r="K35" s="7">
        <v>377</v>
      </c>
      <c r="L35" s="7">
        <f t="shared" si="0"/>
        <v>111</v>
      </c>
      <c r="M35" s="7">
        <f t="shared" si="1"/>
        <v>96.883333333333326</v>
      </c>
      <c r="N35" s="7">
        <f t="shared" si="2"/>
        <v>407.9666666666667</v>
      </c>
      <c r="O35" s="7">
        <v>115</v>
      </c>
      <c r="P35" s="7">
        <v>86</v>
      </c>
      <c r="Q35" s="7">
        <v>170</v>
      </c>
      <c r="R35" s="7">
        <v>109</v>
      </c>
      <c r="S35" s="7">
        <v>86</v>
      </c>
      <c r="T35" s="7">
        <v>299</v>
      </c>
      <c r="U35" s="7">
        <v>120</v>
      </c>
      <c r="V35" s="7">
        <v>110</v>
      </c>
      <c r="W35" s="7">
        <v>424.5</v>
      </c>
      <c r="X35" s="7">
        <f t="shared" si="3"/>
        <v>114.5</v>
      </c>
      <c r="Y35" s="7">
        <f t="shared" si="4"/>
        <v>98</v>
      </c>
      <c r="Z35" s="7">
        <f t="shared" si="5"/>
        <v>361.75</v>
      </c>
      <c r="AA35" s="7">
        <f t="shared" si="6"/>
        <v>112.83333333333333</v>
      </c>
      <c r="AB35" s="7">
        <f t="shared" si="7"/>
        <v>95.441666666666663</v>
      </c>
      <c r="AC35" s="7">
        <f t="shared" si="8"/>
        <v>352.90000000000003</v>
      </c>
      <c r="AD35" s="7">
        <v>137</v>
      </c>
      <c r="AE35" s="7">
        <v>102.7</v>
      </c>
      <c r="AF35" s="7"/>
      <c r="AG35" s="7">
        <v>121</v>
      </c>
      <c r="AH35" s="7">
        <v>89</v>
      </c>
      <c r="AI35" s="7">
        <v>267</v>
      </c>
      <c r="AJ35" s="7">
        <f t="shared" si="9"/>
        <v>129</v>
      </c>
      <c r="AK35" s="7">
        <f t="shared" si="10"/>
        <v>95.85</v>
      </c>
      <c r="AL35" s="7">
        <v>267</v>
      </c>
      <c r="AM35" s="7">
        <v>111.5</v>
      </c>
      <c r="AN35" s="7">
        <v>106</v>
      </c>
      <c r="AO35" s="7">
        <v>472.5</v>
      </c>
      <c r="AP35" s="7">
        <v>100.5</v>
      </c>
      <c r="AQ35" s="7">
        <v>135</v>
      </c>
      <c r="AR35" s="7">
        <v>425</v>
      </c>
      <c r="AS35" s="7">
        <f t="shared" si="11"/>
        <v>106</v>
      </c>
      <c r="AT35" s="7">
        <f t="shared" si="12"/>
        <v>120.5</v>
      </c>
      <c r="AU35" s="7">
        <f t="shared" si="13"/>
        <v>448.75</v>
      </c>
      <c r="AV35" s="7">
        <f t="shared" si="14"/>
        <v>117.5</v>
      </c>
      <c r="AW35" s="7">
        <f t="shared" si="15"/>
        <v>108.175</v>
      </c>
      <c r="AX35" s="7">
        <f t="shared" si="16"/>
        <v>388.16666666666669</v>
      </c>
      <c r="AY35" s="7">
        <f t="shared" si="17"/>
        <v>114.7</v>
      </c>
      <c r="AZ35" s="7">
        <f t="shared" si="18"/>
        <v>100.535</v>
      </c>
      <c r="BA35" s="7">
        <f t="shared" si="19"/>
        <v>364.65555555555557</v>
      </c>
      <c r="BB35" s="7" t="s">
        <v>81</v>
      </c>
      <c r="BC35" s="7" t="s">
        <v>27</v>
      </c>
      <c r="BD35" s="7" t="s">
        <v>84</v>
      </c>
    </row>
    <row r="36" spans="1:56" ht="15.75">
      <c r="A36" s="8">
        <v>2131</v>
      </c>
      <c r="B36" s="8">
        <v>31333</v>
      </c>
      <c r="C36" s="7">
        <v>115</v>
      </c>
      <c r="D36" s="7">
        <v>90.15</v>
      </c>
      <c r="E36" s="7">
        <v>546.5</v>
      </c>
      <c r="F36" s="7">
        <v>111</v>
      </c>
      <c r="G36" s="7">
        <v>85</v>
      </c>
      <c r="H36" s="7">
        <v>456.4</v>
      </c>
      <c r="I36" s="7">
        <v>108</v>
      </c>
      <c r="J36" s="7">
        <v>95.45</v>
      </c>
      <c r="K36" s="7">
        <v>430.5</v>
      </c>
      <c r="L36" s="7">
        <f t="shared" si="0"/>
        <v>111.33333333333333</v>
      </c>
      <c r="M36" s="7">
        <f t="shared" si="1"/>
        <v>90.2</v>
      </c>
      <c r="N36" s="7">
        <f t="shared" si="2"/>
        <v>477.8</v>
      </c>
      <c r="O36" s="7">
        <v>137.5</v>
      </c>
      <c r="P36" s="7">
        <v>102</v>
      </c>
      <c r="Q36" s="7">
        <v>204</v>
      </c>
      <c r="R36" s="7">
        <v>115</v>
      </c>
      <c r="S36" s="7">
        <v>85.4</v>
      </c>
      <c r="T36" s="7">
        <v>306</v>
      </c>
      <c r="U36" s="7">
        <v>133</v>
      </c>
      <c r="V36" s="7">
        <v>90</v>
      </c>
      <c r="W36" s="7">
        <v>425</v>
      </c>
      <c r="X36" s="7">
        <f t="shared" si="3"/>
        <v>124</v>
      </c>
      <c r="Y36" s="7">
        <f t="shared" si="4"/>
        <v>87.7</v>
      </c>
      <c r="Z36" s="7">
        <f t="shared" si="5"/>
        <v>365.5</v>
      </c>
      <c r="AA36" s="7">
        <f t="shared" si="6"/>
        <v>119.91666666666667</v>
      </c>
      <c r="AB36" s="7">
        <f t="shared" si="7"/>
        <v>91.333333333333329</v>
      </c>
      <c r="AC36" s="7">
        <f t="shared" si="8"/>
        <v>394.73333333333335</v>
      </c>
      <c r="AD36" s="7">
        <v>137</v>
      </c>
      <c r="AE36" s="7">
        <v>84.6</v>
      </c>
      <c r="AF36" s="7"/>
      <c r="AG36" s="7">
        <v>116</v>
      </c>
      <c r="AH36" s="7">
        <v>78.2</v>
      </c>
      <c r="AI36" s="7">
        <v>266.5</v>
      </c>
      <c r="AJ36" s="7">
        <f t="shared" si="9"/>
        <v>126.5</v>
      </c>
      <c r="AK36" s="7">
        <f t="shared" si="10"/>
        <v>81.400000000000006</v>
      </c>
      <c r="AL36" s="7">
        <v>266.5</v>
      </c>
      <c r="AM36" s="7">
        <v>122</v>
      </c>
      <c r="AN36" s="7">
        <v>89</v>
      </c>
      <c r="AO36" s="7">
        <v>383.5</v>
      </c>
      <c r="AP36" s="7">
        <v>103</v>
      </c>
      <c r="AQ36" s="7">
        <v>97</v>
      </c>
      <c r="AR36" s="7">
        <v>487.5</v>
      </c>
      <c r="AS36" s="7">
        <f t="shared" si="11"/>
        <v>112.5</v>
      </c>
      <c r="AT36" s="7">
        <f t="shared" si="12"/>
        <v>93</v>
      </c>
      <c r="AU36" s="7">
        <f t="shared" si="13"/>
        <v>435.5</v>
      </c>
      <c r="AV36" s="7">
        <f t="shared" si="14"/>
        <v>119.5</v>
      </c>
      <c r="AW36" s="7">
        <f t="shared" si="15"/>
        <v>87.2</v>
      </c>
      <c r="AX36" s="7">
        <f t="shared" si="16"/>
        <v>379.16666666666669</v>
      </c>
      <c r="AY36" s="7">
        <f t="shared" si="17"/>
        <v>119.75</v>
      </c>
      <c r="AZ36" s="7">
        <f t="shared" si="18"/>
        <v>89.68</v>
      </c>
      <c r="BA36" s="7">
        <f t="shared" si="19"/>
        <v>389.54444444444448</v>
      </c>
      <c r="BB36" s="7">
        <v>114</v>
      </c>
      <c r="BC36" s="7">
        <v>92.666666666666671</v>
      </c>
      <c r="BD36" s="7">
        <v>247.5</v>
      </c>
    </row>
    <row r="37" spans="1:56" ht="15.75">
      <c r="A37" s="8">
        <v>2132</v>
      </c>
      <c r="B37" s="8">
        <v>31334</v>
      </c>
      <c r="C37" s="7">
        <v>114</v>
      </c>
      <c r="D37" s="7">
        <v>113</v>
      </c>
      <c r="E37" s="7">
        <v>507.5</v>
      </c>
      <c r="F37" s="7">
        <v>109</v>
      </c>
      <c r="G37" s="7">
        <v>103.80000000000001</v>
      </c>
      <c r="H37" s="7">
        <v>460.6</v>
      </c>
      <c r="I37" s="7">
        <v>100.5</v>
      </c>
      <c r="J37" s="7">
        <v>101.3</v>
      </c>
      <c r="K37" s="7">
        <v>376</v>
      </c>
      <c r="L37" s="7">
        <f t="shared" si="0"/>
        <v>107.83333333333333</v>
      </c>
      <c r="M37" s="7">
        <f t="shared" si="1"/>
        <v>106.03333333333335</v>
      </c>
      <c r="N37" s="7">
        <f t="shared" si="2"/>
        <v>448.0333333333333</v>
      </c>
      <c r="O37" s="7">
        <v>119</v>
      </c>
      <c r="P37" s="7">
        <v>94</v>
      </c>
      <c r="Q37" s="7">
        <v>171</v>
      </c>
      <c r="R37" s="7">
        <v>108</v>
      </c>
      <c r="S37" s="7">
        <v>106.85</v>
      </c>
      <c r="T37" s="7">
        <v>274</v>
      </c>
      <c r="U37" s="7">
        <v>129</v>
      </c>
      <c r="V37" s="7">
        <v>120</v>
      </c>
      <c r="W37" s="7">
        <v>341</v>
      </c>
      <c r="X37" s="7">
        <f t="shared" si="3"/>
        <v>118.5</v>
      </c>
      <c r="Y37" s="7">
        <f t="shared" si="4"/>
        <v>113.425</v>
      </c>
      <c r="Z37" s="7">
        <f t="shared" si="5"/>
        <v>307.5</v>
      </c>
      <c r="AA37" s="7">
        <f t="shared" si="6"/>
        <v>113.25</v>
      </c>
      <c r="AB37" s="7">
        <f t="shared" si="7"/>
        <v>106.49166666666667</v>
      </c>
      <c r="AC37" s="7">
        <f t="shared" si="8"/>
        <v>355.01666666666665</v>
      </c>
      <c r="AD37" s="7">
        <v>136</v>
      </c>
      <c r="AE37" s="7">
        <v>107.7</v>
      </c>
      <c r="AF37" s="7"/>
      <c r="AG37" s="7">
        <v>108</v>
      </c>
      <c r="AH37" s="7">
        <v>104.6</v>
      </c>
      <c r="AI37" s="7">
        <v>269.5</v>
      </c>
      <c r="AJ37" s="7">
        <f t="shared" si="9"/>
        <v>122</v>
      </c>
      <c r="AK37" s="7">
        <f t="shared" si="10"/>
        <v>106.15</v>
      </c>
      <c r="AL37" s="7">
        <v>269.5</v>
      </c>
      <c r="AM37" s="7">
        <v>107</v>
      </c>
      <c r="AN37" s="7">
        <v>116</v>
      </c>
      <c r="AO37" s="7">
        <v>387.5</v>
      </c>
      <c r="AP37" s="7">
        <v>103</v>
      </c>
      <c r="AQ37" s="7">
        <v>113</v>
      </c>
      <c r="AR37" s="7">
        <v>487.5</v>
      </c>
      <c r="AS37" s="7">
        <f t="shared" si="11"/>
        <v>105</v>
      </c>
      <c r="AT37" s="7">
        <f t="shared" si="12"/>
        <v>114.5</v>
      </c>
      <c r="AU37" s="7">
        <f t="shared" si="13"/>
        <v>437.5</v>
      </c>
      <c r="AV37" s="7">
        <f t="shared" si="14"/>
        <v>113.5</v>
      </c>
      <c r="AW37" s="7">
        <f t="shared" si="15"/>
        <v>110.325</v>
      </c>
      <c r="AX37" s="7">
        <f t="shared" si="16"/>
        <v>381.5</v>
      </c>
      <c r="AY37" s="7">
        <f t="shared" si="17"/>
        <v>113.35</v>
      </c>
      <c r="AZ37" s="7">
        <f t="shared" si="18"/>
        <v>108.02500000000001</v>
      </c>
      <c r="BA37" s="7">
        <f t="shared" si="19"/>
        <v>363.84444444444443</v>
      </c>
      <c r="BB37" s="7" t="s">
        <v>81</v>
      </c>
      <c r="BC37" s="7" t="s">
        <v>27</v>
      </c>
      <c r="BD37" s="7" t="s">
        <v>84</v>
      </c>
    </row>
    <row r="38" spans="1:56" ht="15.75">
      <c r="A38" s="8">
        <v>2133</v>
      </c>
      <c r="B38" s="8">
        <v>31335</v>
      </c>
      <c r="C38" s="7">
        <v>123.5</v>
      </c>
      <c r="D38" s="7">
        <v>98</v>
      </c>
      <c r="E38" s="7">
        <v>541.5</v>
      </c>
      <c r="F38" s="7">
        <v>110</v>
      </c>
      <c r="G38" s="7">
        <v>88.8</v>
      </c>
      <c r="H38" s="7">
        <v>462.4</v>
      </c>
      <c r="I38" s="7">
        <v>126</v>
      </c>
      <c r="J38" s="7">
        <v>96.7</v>
      </c>
      <c r="K38" s="7">
        <v>532</v>
      </c>
      <c r="L38" s="7">
        <f t="shared" si="0"/>
        <v>119.83333333333333</v>
      </c>
      <c r="M38" s="7">
        <f t="shared" si="1"/>
        <v>94.5</v>
      </c>
      <c r="N38" s="7">
        <f t="shared" si="2"/>
        <v>511.9666666666667</v>
      </c>
      <c r="O38" s="7">
        <v>132.5</v>
      </c>
      <c r="P38" s="7">
        <v>105</v>
      </c>
      <c r="Q38" s="7">
        <v>216</v>
      </c>
      <c r="R38" s="7">
        <v>106</v>
      </c>
      <c r="S38" s="7">
        <v>80.099999999999994</v>
      </c>
      <c r="T38" s="7">
        <v>292</v>
      </c>
      <c r="U38" s="7">
        <v>154</v>
      </c>
      <c r="V38" s="7">
        <v>90</v>
      </c>
      <c r="W38" s="7">
        <v>514.5</v>
      </c>
      <c r="X38" s="7">
        <f t="shared" si="3"/>
        <v>130</v>
      </c>
      <c r="Y38" s="7">
        <f t="shared" si="4"/>
        <v>85.05</v>
      </c>
      <c r="Z38" s="7">
        <f t="shared" si="5"/>
        <v>403.25</v>
      </c>
      <c r="AA38" s="7">
        <f t="shared" si="6"/>
        <v>125.33333333333333</v>
      </c>
      <c r="AB38" s="7">
        <f t="shared" si="7"/>
        <v>93.100000000000009</v>
      </c>
      <c r="AC38" s="7">
        <f t="shared" si="8"/>
        <v>426.40000000000003</v>
      </c>
      <c r="AD38" s="7">
        <v>156</v>
      </c>
      <c r="AE38" s="7">
        <v>102.6</v>
      </c>
      <c r="AF38" s="7"/>
      <c r="AG38" s="7">
        <v>129</v>
      </c>
      <c r="AH38" s="7">
        <v>86.4</v>
      </c>
      <c r="AI38" s="7">
        <v>248.5</v>
      </c>
      <c r="AJ38" s="7">
        <f t="shared" si="9"/>
        <v>142.5</v>
      </c>
      <c r="AK38" s="7">
        <f t="shared" si="10"/>
        <v>94.5</v>
      </c>
      <c r="AL38" s="7">
        <v>248.5</v>
      </c>
      <c r="AM38" s="7">
        <v>118.5</v>
      </c>
      <c r="AN38" s="7">
        <v>113</v>
      </c>
      <c r="AO38" s="7">
        <v>372.5</v>
      </c>
      <c r="AP38" s="7">
        <v>119</v>
      </c>
      <c r="AQ38" s="7">
        <v>94</v>
      </c>
      <c r="AR38" s="7">
        <v>275</v>
      </c>
      <c r="AS38" s="7">
        <f t="shared" si="11"/>
        <v>118.75</v>
      </c>
      <c r="AT38" s="7">
        <f t="shared" si="12"/>
        <v>103.5</v>
      </c>
      <c r="AU38" s="7">
        <f t="shared" si="13"/>
        <v>323.75</v>
      </c>
      <c r="AV38" s="7">
        <f t="shared" si="14"/>
        <v>130.625</v>
      </c>
      <c r="AW38" s="7">
        <f t="shared" si="15"/>
        <v>99</v>
      </c>
      <c r="AX38" s="7">
        <f t="shared" si="16"/>
        <v>298.66666666666669</v>
      </c>
      <c r="AY38" s="7">
        <f t="shared" si="17"/>
        <v>127.45</v>
      </c>
      <c r="AZ38" s="7">
        <f t="shared" si="18"/>
        <v>95.460000000000008</v>
      </c>
      <c r="BA38" s="7">
        <f t="shared" si="19"/>
        <v>383.82222222222225</v>
      </c>
      <c r="BB38" s="7">
        <v>130.5</v>
      </c>
      <c r="BC38" s="7">
        <v>99.833333333333329</v>
      </c>
      <c r="BD38" s="7">
        <v>412.5</v>
      </c>
    </row>
    <row r="39" spans="1:56" ht="15.75">
      <c r="A39" s="8">
        <v>2134</v>
      </c>
      <c r="B39" s="8">
        <v>31336</v>
      </c>
      <c r="C39" s="7" t="s">
        <v>81</v>
      </c>
      <c r="D39" s="7" t="s">
        <v>27</v>
      </c>
      <c r="E39" s="7" t="s">
        <v>84</v>
      </c>
      <c r="F39" s="7">
        <v>109</v>
      </c>
      <c r="G39" s="7">
        <v>104</v>
      </c>
      <c r="H39" s="7">
        <v>397.8</v>
      </c>
      <c r="I39" s="7" t="s">
        <v>81</v>
      </c>
      <c r="J39" s="7" t="s">
        <v>82</v>
      </c>
      <c r="K39" s="7" t="s">
        <v>84</v>
      </c>
      <c r="L39" s="7">
        <f t="shared" si="0"/>
        <v>109</v>
      </c>
      <c r="M39" s="7">
        <f t="shared" si="1"/>
        <v>104</v>
      </c>
      <c r="N39" s="7">
        <f t="shared" si="2"/>
        <v>397.8</v>
      </c>
      <c r="O39" s="7">
        <v>129.5</v>
      </c>
      <c r="P39" s="7">
        <v>101</v>
      </c>
      <c r="Q39" s="7">
        <v>204.5</v>
      </c>
      <c r="R39" s="7">
        <v>115.5</v>
      </c>
      <c r="S39" s="7">
        <v>106.9</v>
      </c>
      <c r="T39" s="7">
        <v>238</v>
      </c>
      <c r="U39" s="7">
        <v>134</v>
      </c>
      <c r="V39" s="7">
        <v>120</v>
      </c>
      <c r="W39" s="7">
        <v>275</v>
      </c>
      <c r="X39" s="7">
        <f t="shared" si="3"/>
        <v>124.75</v>
      </c>
      <c r="Y39" s="7">
        <f t="shared" si="4"/>
        <v>113.45</v>
      </c>
      <c r="Z39" s="7">
        <f t="shared" si="5"/>
        <v>256.5</v>
      </c>
      <c r="AA39" s="7">
        <f t="shared" si="6"/>
        <v>122</v>
      </c>
      <c r="AB39" s="7">
        <f t="shared" si="7"/>
        <v>107.97499999999999</v>
      </c>
      <c r="AC39" s="7">
        <f t="shared" si="8"/>
        <v>278.82499999999999</v>
      </c>
      <c r="AD39" s="7">
        <v>140</v>
      </c>
      <c r="AE39" s="7">
        <v>99.3</v>
      </c>
      <c r="AF39" s="7"/>
      <c r="AG39" s="7">
        <v>113</v>
      </c>
      <c r="AH39" s="7">
        <v>98</v>
      </c>
      <c r="AI39" s="7">
        <v>242.5</v>
      </c>
      <c r="AJ39" s="7">
        <f t="shared" si="9"/>
        <v>126.5</v>
      </c>
      <c r="AK39" s="7">
        <f t="shared" si="10"/>
        <v>98.65</v>
      </c>
      <c r="AL39" s="7">
        <v>242.5</v>
      </c>
      <c r="AM39" s="7">
        <v>116</v>
      </c>
      <c r="AN39" s="7">
        <v>126</v>
      </c>
      <c r="AO39" s="7">
        <v>369.5</v>
      </c>
      <c r="AP39" s="7">
        <v>111</v>
      </c>
      <c r="AQ39" s="7">
        <v>115</v>
      </c>
      <c r="AR39" s="7">
        <v>500</v>
      </c>
      <c r="AS39" s="7">
        <f t="shared" si="11"/>
        <v>113.5</v>
      </c>
      <c r="AT39" s="7">
        <f t="shared" si="12"/>
        <v>120.5</v>
      </c>
      <c r="AU39" s="7">
        <f t="shared" si="13"/>
        <v>434.75</v>
      </c>
      <c r="AV39" s="7">
        <f t="shared" si="14"/>
        <v>120</v>
      </c>
      <c r="AW39" s="7">
        <f t="shared" si="15"/>
        <v>109.575</v>
      </c>
      <c r="AX39" s="7">
        <f t="shared" si="16"/>
        <v>370.66666666666669</v>
      </c>
      <c r="AY39" s="7">
        <f t="shared" si="17"/>
        <v>121</v>
      </c>
      <c r="AZ39" s="7">
        <f t="shared" si="18"/>
        <v>108.77499999999999</v>
      </c>
      <c r="BA39" s="7">
        <f t="shared" si="19"/>
        <v>318.18571428571431</v>
      </c>
      <c r="BB39" s="7" t="s">
        <v>81</v>
      </c>
      <c r="BC39" s="7" t="s">
        <v>27</v>
      </c>
      <c r="BD39" s="7" t="s">
        <v>84</v>
      </c>
    </row>
    <row r="40" spans="1:56" ht="15.75">
      <c r="A40" s="8">
        <v>2135</v>
      </c>
      <c r="B40" s="8">
        <v>31337</v>
      </c>
      <c r="C40" s="7">
        <v>102.5</v>
      </c>
      <c r="D40" s="7">
        <v>96.1</v>
      </c>
      <c r="E40" s="7">
        <v>474</v>
      </c>
      <c r="F40" s="7">
        <v>107</v>
      </c>
      <c r="G40" s="7">
        <v>89.5</v>
      </c>
      <c r="H40" s="7">
        <v>427.6</v>
      </c>
      <c r="I40" s="7">
        <v>104</v>
      </c>
      <c r="J40" s="7">
        <v>79.349999999999994</v>
      </c>
      <c r="K40" s="7">
        <v>478</v>
      </c>
      <c r="L40" s="7">
        <f t="shared" si="0"/>
        <v>104.5</v>
      </c>
      <c r="M40" s="7">
        <f t="shared" si="1"/>
        <v>88.316666666666663</v>
      </c>
      <c r="N40" s="7">
        <f t="shared" si="2"/>
        <v>459.86666666666662</v>
      </c>
      <c r="O40" s="7">
        <v>125.5</v>
      </c>
      <c r="P40" s="7">
        <v>98</v>
      </c>
      <c r="Q40" s="7">
        <v>195.5</v>
      </c>
      <c r="R40" s="7">
        <v>108</v>
      </c>
      <c r="S40" s="7">
        <v>105.8</v>
      </c>
      <c r="T40" s="7">
        <v>270.5</v>
      </c>
      <c r="U40" s="7">
        <v>123</v>
      </c>
      <c r="V40" s="7">
        <v>95</v>
      </c>
      <c r="W40" s="7">
        <v>343.5</v>
      </c>
      <c r="X40" s="7">
        <f t="shared" si="3"/>
        <v>115.5</v>
      </c>
      <c r="Y40" s="7">
        <f t="shared" si="4"/>
        <v>100.4</v>
      </c>
      <c r="Z40" s="7">
        <f t="shared" si="5"/>
        <v>307</v>
      </c>
      <c r="AA40" s="7">
        <f t="shared" si="6"/>
        <v>111.66666666666667</v>
      </c>
      <c r="AB40" s="7">
        <f t="shared" si="7"/>
        <v>93.958333333333329</v>
      </c>
      <c r="AC40" s="7">
        <f t="shared" si="8"/>
        <v>364.84999999999997</v>
      </c>
      <c r="AD40" s="7">
        <v>130</v>
      </c>
      <c r="AE40" s="7">
        <v>99.1</v>
      </c>
      <c r="AF40" s="7"/>
      <c r="AG40" s="7">
        <v>103</v>
      </c>
      <c r="AH40" s="7">
        <v>95.4</v>
      </c>
      <c r="AI40" s="7">
        <v>256</v>
      </c>
      <c r="AJ40" s="7">
        <f t="shared" si="9"/>
        <v>116.5</v>
      </c>
      <c r="AK40" s="7">
        <f t="shared" si="10"/>
        <v>97.25</v>
      </c>
      <c r="AL40" s="7">
        <v>256</v>
      </c>
      <c r="AM40" s="7">
        <v>112</v>
      </c>
      <c r="AN40" s="7">
        <v>118</v>
      </c>
      <c r="AO40" s="7">
        <v>493.5</v>
      </c>
      <c r="AP40" s="7">
        <v>96.5</v>
      </c>
      <c r="AQ40" s="7">
        <v>114</v>
      </c>
      <c r="AR40" s="7">
        <v>687.5</v>
      </c>
      <c r="AS40" s="7">
        <f t="shared" si="11"/>
        <v>104.25</v>
      </c>
      <c r="AT40" s="7">
        <f t="shared" si="12"/>
        <v>116</v>
      </c>
      <c r="AU40" s="7">
        <f t="shared" si="13"/>
        <v>590.5</v>
      </c>
      <c r="AV40" s="7">
        <f t="shared" si="14"/>
        <v>110.375</v>
      </c>
      <c r="AW40" s="7">
        <f t="shared" si="15"/>
        <v>106.625</v>
      </c>
      <c r="AX40" s="7">
        <f t="shared" si="16"/>
        <v>479</v>
      </c>
      <c r="AY40" s="7">
        <f t="shared" si="17"/>
        <v>111.15</v>
      </c>
      <c r="AZ40" s="7">
        <f t="shared" si="18"/>
        <v>99.025000000000006</v>
      </c>
      <c r="BA40" s="7">
        <f t="shared" si="19"/>
        <v>402.9</v>
      </c>
      <c r="BB40" s="7">
        <v>103</v>
      </c>
      <c r="BC40" s="7">
        <v>97.166666666666671</v>
      </c>
      <c r="BD40" s="7">
        <v>313.5</v>
      </c>
    </row>
    <row r="41" spans="1:56" ht="15.75">
      <c r="A41" s="8">
        <v>2136</v>
      </c>
      <c r="B41" s="8" t="s">
        <v>46</v>
      </c>
      <c r="C41" s="7">
        <v>117</v>
      </c>
      <c r="D41" s="7">
        <v>126.1</v>
      </c>
      <c r="E41" s="7">
        <v>427</v>
      </c>
      <c r="F41" s="7">
        <v>108</v>
      </c>
      <c r="G41" s="7">
        <v>98.800000000000011</v>
      </c>
      <c r="H41" s="7">
        <v>309.40000000000003</v>
      </c>
      <c r="I41" s="7">
        <v>109.5</v>
      </c>
      <c r="J41" s="7">
        <v>83.35</v>
      </c>
      <c r="K41" s="7">
        <v>346.5</v>
      </c>
      <c r="L41" s="7">
        <f t="shared" si="0"/>
        <v>111.5</v>
      </c>
      <c r="M41" s="7">
        <f t="shared" si="1"/>
        <v>102.75</v>
      </c>
      <c r="N41" s="7">
        <f t="shared" si="2"/>
        <v>360.9666666666667</v>
      </c>
      <c r="O41" s="7">
        <v>119.5</v>
      </c>
      <c r="P41" s="7">
        <v>94</v>
      </c>
      <c r="Q41" s="7">
        <v>185</v>
      </c>
      <c r="R41" s="7">
        <v>114</v>
      </c>
      <c r="S41" s="7">
        <v>112.5</v>
      </c>
      <c r="T41" s="7">
        <v>297.5</v>
      </c>
      <c r="U41" s="7">
        <v>129</v>
      </c>
      <c r="V41" s="7">
        <v>120</v>
      </c>
      <c r="W41" s="7">
        <v>493</v>
      </c>
      <c r="X41" s="7">
        <f t="shared" si="3"/>
        <v>121.5</v>
      </c>
      <c r="Y41" s="7">
        <f t="shared" si="4"/>
        <v>116.25</v>
      </c>
      <c r="Z41" s="7">
        <f t="shared" si="5"/>
        <v>395.25</v>
      </c>
      <c r="AA41" s="7">
        <f t="shared" si="6"/>
        <v>116.16666666666667</v>
      </c>
      <c r="AB41" s="7">
        <f t="shared" si="7"/>
        <v>105.79166666666667</v>
      </c>
      <c r="AC41" s="7">
        <f t="shared" si="8"/>
        <v>343.06666666666666</v>
      </c>
      <c r="AD41" s="7">
        <v>142.5</v>
      </c>
      <c r="AE41" s="7">
        <v>120.8</v>
      </c>
      <c r="AF41" s="7"/>
      <c r="AG41" s="7">
        <v>116</v>
      </c>
      <c r="AH41" s="7">
        <v>102.2</v>
      </c>
      <c r="AI41" s="7">
        <v>246</v>
      </c>
      <c r="AJ41" s="7">
        <f t="shared" si="9"/>
        <v>129.25</v>
      </c>
      <c r="AK41" s="7">
        <f t="shared" si="10"/>
        <v>111.5</v>
      </c>
      <c r="AL41" s="7">
        <v>246</v>
      </c>
      <c r="AM41" s="7">
        <v>122.5</v>
      </c>
      <c r="AN41" s="7">
        <v>114</v>
      </c>
      <c r="AO41" s="7">
        <v>491</v>
      </c>
      <c r="AP41" s="7">
        <v>106</v>
      </c>
      <c r="AQ41" s="7">
        <v>123</v>
      </c>
      <c r="AR41" s="7">
        <v>575</v>
      </c>
      <c r="AS41" s="7">
        <f t="shared" si="11"/>
        <v>114.25</v>
      </c>
      <c r="AT41" s="7">
        <f t="shared" si="12"/>
        <v>118.5</v>
      </c>
      <c r="AU41" s="7">
        <f t="shared" si="13"/>
        <v>533</v>
      </c>
      <c r="AV41" s="7">
        <f t="shared" si="14"/>
        <v>121.75</v>
      </c>
      <c r="AW41" s="7">
        <f t="shared" si="15"/>
        <v>115</v>
      </c>
      <c r="AX41" s="7">
        <f t="shared" si="16"/>
        <v>437.33333333333331</v>
      </c>
      <c r="AY41" s="7">
        <f t="shared" si="17"/>
        <v>118.4</v>
      </c>
      <c r="AZ41" s="7">
        <f t="shared" si="18"/>
        <v>109.47499999999999</v>
      </c>
      <c r="BA41" s="7">
        <f t="shared" si="19"/>
        <v>374.48888888888888</v>
      </c>
      <c r="BB41" s="7" t="s">
        <v>81</v>
      </c>
      <c r="BC41" s="7" t="s">
        <v>27</v>
      </c>
      <c r="BD41" s="7" t="s">
        <v>84</v>
      </c>
    </row>
    <row r="42" spans="1:56" ht="15.75">
      <c r="A42" s="8">
        <v>2137</v>
      </c>
      <c r="B42" s="8">
        <v>31338</v>
      </c>
      <c r="C42" s="7">
        <v>120</v>
      </c>
      <c r="D42" s="7">
        <v>99.6</v>
      </c>
      <c r="E42" s="7">
        <v>567</v>
      </c>
      <c r="F42" s="7">
        <v>109</v>
      </c>
      <c r="G42" s="7">
        <v>96.199999999999989</v>
      </c>
      <c r="H42" s="7">
        <v>323</v>
      </c>
      <c r="I42" s="7">
        <v>104</v>
      </c>
      <c r="J42" s="7">
        <v>84.699999999999989</v>
      </c>
      <c r="K42" s="7">
        <v>481.5</v>
      </c>
      <c r="L42" s="7">
        <f t="shared" si="0"/>
        <v>111</v>
      </c>
      <c r="M42" s="7">
        <f t="shared" si="1"/>
        <v>93.5</v>
      </c>
      <c r="N42" s="7">
        <f t="shared" si="2"/>
        <v>457.16666666666669</v>
      </c>
      <c r="O42" s="7">
        <v>136</v>
      </c>
      <c r="P42" s="7">
        <v>103</v>
      </c>
      <c r="Q42" s="7">
        <v>213</v>
      </c>
      <c r="R42" s="7" t="s">
        <v>81</v>
      </c>
      <c r="S42" s="7" t="s">
        <v>27</v>
      </c>
      <c r="T42" s="7" t="s">
        <v>84</v>
      </c>
      <c r="U42" s="7">
        <v>130</v>
      </c>
      <c r="V42" s="7">
        <v>110</v>
      </c>
      <c r="W42" s="7">
        <v>311</v>
      </c>
      <c r="X42" s="7">
        <f t="shared" si="3"/>
        <v>130</v>
      </c>
      <c r="Y42" s="7">
        <f t="shared" si="4"/>
        <v>110</v>
      </c>
      <c r="Z42" s="7">
        <f t="shared" si="5"/>
        <v>311</v>
      </c>
      <c r="AA42" s="7">
        <f t="shared" si="6"/>
        <v>119.8</v>
      </c>
      <c r="AB42" s="7">
        <f t="shared" si="7"/>
        <v>98.7</v>
      </c>
      <c r="AC42" s="7">
        <f t="shared" si="8"/>
        <v>379.1</v>
      </c>
      <c r="AD42" s="7">
        <v>137.5</v>
      </c>
      <c r="AE42" s="7">
        <v>107.30000000000001</v>
      </c>
      <c r="AF42" s="7"/>
      <c r="AG42" s="7">
        <v>113</v>
      </c>
      <c r="AH42" s="7">
        <v>93.8</v>
      </c>
      <c r="AI42" s="7">
        <v>203.5</v>
      </c>
      <c r="AJ42" s="7">
        <f t="shared" si="9"/>
        <v>125.25</v>
      </c>
      <c r="AK42" s="7">
        <f t="shared" si="10"/>
        <v>100.55000000000001</v>
      </c>
      <c r="AL42" s="7">
        <v>203.5</v>
      </c>
      <c r="AM42" s="7">
        <v>117</v>
      </c>
      <c r="AN42" s="7">
        <v>89</v>
      </c>
      <c r="AO42" s="7">
        <v>404.5</v>
      </c>
      <c r="AP42" s="7">
        <v>105</v>
      </c>
      <c r="AQ42" s="7">
        <v>111</v>
      </c>
      <c r="AR42" s="7">
        <v>400</v>
      </c>
      <c r="AS42" s="7">
        <f t="shared" si="11"/>
        <v>111</v>
      </c>
      <c r="AT42" s="7">
        <f t="shared" si="12"/>
        <v>100</v>
      </c>
      <c r="AU42" s="7">
        <f t="shared" si="13"/>
        <v>402.25</v>
      </c>
      <c r="AV42" s="7">
        <f t="shared" si="14"/>
        <v>118.125</v>
      </c>
      <c r="AW42" s="7">
        <f t="shared" si="15"/>
        <v>100.27500000000001</v>
      </c>
      <c r="AX42" s="7">
        <f t="shared" si="16"/>
        <v>336</v>
      </c>
      <c r="AY42" s="7">
        <f t="shared" si="17"/>
        <v>119.05555555555556</v>
      </c>
      <c r="AZ42" s="7">
        <f t="shared" si="18"/>
        <v>99.399999999999991</v>
      </c>
      <c r="BA42" s="7">
        <f t="shared" si="19"/>
        <v>362.9375</v>
      </c>
      <c r="BB42" s="7">
        <v>115.5</v>
      </c>
      <c r="BC42" s="7">
        <v>106.33333333333333</v>
      </c>
      <c r="BD42" s="7">
        <v>346.5</v>
      </c>
    </row>
    <row r="43" spans="1:56" ht="15.75">
      <c r="A43" s="8">
        <v>2138</v>
      </c>
      <c r="B43" s="8">
        <v>31339</v>
      </c>
      <c r="C43" s="7">
        <v>118.5</v>
      </c>
      <c r="D43" s="7">
        <v>90.5</v>
      </c>
      <c r="E43" s="7">
        <v>481.5</v>
      </c>
      <c r="F43" s="7">
        <v>110</v>
      </c>
      <c r="G43" s="7">
        <v>79.2</v>
      </c>
      <c r="H43" s="7">
        <v>414.8</v>
      </c>
      <c r="I43" s="7">
        <v>114.5</v>
      </c>
      <c r="J43" s="7">
        <v>94.4</v>
      </c>
      <c r="K43" s="7">
        <v>292</v>
      </c>
      <c r="L43" s="7">
        <f t="shared" si="0"/>
        <v>114.33333333333333</v>
      </c>
      <c r="M43" s="7">
        <f t="shared" si="1"/>
        <v>88.033333333333346</v>
      </c>
      <c r="N43" s="7">
        <f t="shared" si="2"/>
        <v>396.09999999999997</v>
      </c>
      <c r="O43" s="7">
        <v>126</v>
      </c>
      <c r="P43" s="7">
        <v>99</v>
      </c>
      <c r="Q43" s="7">
        <v>200</v>
      </c>
      <c r="R43" s="7">
        <v>116</v>
      </c>
      <c r="S43" s="7">
        <v>89.5</v>
      </c>
      <c r="T43" s="7">
        <v>302.5</v>
      </c>
      <c r="U43" s="7">
        <v>133</v>
      </c>
      <c r="V43" s="7">
        <v>85</v>
      </c>
      <c r="W43" s="7">
        <v>349.5</v>
      </c>
      <c r="X43" s="7">
        <f t="shared" si="3"/>
        <v>124.5</v>
      </c>
      <c r="Y43" s="7">
        <f t="shared" si="4"/>
        <v>87.25</v>
      </c>
      <c r="Z43" s="7">
        <f t="shared" si="5"/>
        <v>326</v>
      </c>
      <c r="AA43" s="7">
        <f t="shared" si="6"/>
        <v>119.66666666666667</v>
      </c>
      <c r="AB43" s="7">
        <f t="shared" si="7"/>
        <v>89.600000000000009</v>
      </c>
      <c r="AC43" s="7">
        <f t="shared" si="8"/>
        <v>340.05</v>
      </c>
      <c r="AD43" s="7">
        <v>139.5</v>
      </c>
      <c r="AE43" s="7">
        <v>82.2</v>
      </c>
      <c r="AF43" s="7"/>
      <c r="AG43" s="7">
        <v>116</v>
      </c>
      <c r="AH43" s="7">
        <v>80.599999999999994</v>
      </c>
      <c r="AI43" s="7">
        <v>282</v>
      </c>
      <c r="AJ43" s="7">
        <f t="shared" si="9"/>
        <v>127.75</v>
      </c>
      <c r="AK43" s="7">
        <f t="shared" si="10"/>
        <v>81.400000000000006</v>
      </c>
      <c r="AL43" s="7">
        <v>282</v>
      </c>
      <c r="AM43" s="7">
        <v>114.5</v>
      </c>
      <c r="AN43" s="7">
        <v>101</v>
      </c>
      <c r="AO43" s="7">
        <v>370</v>
      </c>
      <c r="AP43" s="7">
        <v>104.5</v>
      </c>
      <c r="AQ43" s="7">
        <v>102</v>
      </c>
      <c r="AR43" s="7">
        <v>387.5</v>
      </c>
      <c r="AS43" s="7">
        <f t="shared" si="11"/>
        <v>109.5</v>
      </c>
      <c r="AT43" s="7">
        <f t="shared" si="12"/>
        <v>101.5</v>
      </c>
      <c r="AU43" s="7">
        <f t="shared" si="13"/>
        <v>378.75</v>
      </c>
      <c r="AV43" s="7">
        <f t="shared" si="14"/>
        <v>118.625</v>
      </c>
      <c r="AW43" s="7">
        <f t="shared" si="15"/>
        <v>91.45</v>
      </c>
      <c r="AX43" s="7">
        <f t="shared" si="16"/>
        <v>346.5</v>
      </c>
      <c r="AY43" s="7">
        <f t="shared" si="17"/>
        <v>119.25</v>
      </c>
      <c r="AZ43" s="7">
        <f t="shared" si="18"/>
        <v>90.34</v>
      </c>
      <c r="BA43" s="7">
        <f t="shared" si="19"/>
        <v>342.20000000000005</v>
      </c>
      <c r="BB43" s="7">
        <v>113</v>
      </c>
      <c r="BC43" s="7">
        <v>95.166666666666671</v>
      </c>
      <c r="BD43" s="7">
        <v>379.5</v>
      </c>
    </row>
    <row r="44" spans="1:56" ht="15.75">
      <c r="A44" s="8">
        <v>2139</v>
      </c>
      <c r="B44" s="8">
        <v>31340</v>
      </c>
      <c r="C44" s="7">
        <v>103.5</v>
      </c>
      <c r="D44" s="7">
        <v>95</v>
      </c>
      <c r="E44" s="7">
        <v>378</v>
      </c>
      <c r="F44" s="7">
        <v>105.5</v>
      </c>
      <c r="G44" s="7">
        <v>82.6</v>
      </c>
      <c r="H44" s="7">
        <v>275.39999999999998</v>
      </c>
      <c r="I44" s="7">
        <v>105.5</v>
      </c>
      <c r="J44" s="7">
        <v>89.65</v>
      </c>
      <c r="K44" s="7">
        <v>385</v>
      </c>
      <c r="L44" s="7">
        <f t="shared" si="0"/>
        <v>104.83333333333333</v>
      </c>
      <c r="M44" s="7">
        <f t="shared" si="1"/>
        <v>89.083333333333329</v>
      </c>
      <c r="N44" s="7">
        <f t="shared" si="2"/>
        <v>346.13333333333338</v>
      </c>
      <c r="O44" s="7">
        <v>125</v>
      </c>
      <c r="P44" s="7">
        <v>101</v>
      </c>
      <c r="Q44" s="7">
        <v>205</v>
      </c>
      <c r="R44" s="7">
        <v>113</v>
      </c>
      <c r="S44" s="7">
        <v>92.75</v>
      </c>
      <c r="T44" s="7">
        <v>276.5</v>
      </c>
      <c r="U44" s="7">
        <v>128</v>
      </c>
      <c r="V44" s="7">
        <v>85</v>
      </c>
      <c r="W44" s="7">
        <v>479</v>
      </c>
      <c r="X44" s="7">
        <f t="shared" si="3"/>
        <v>120.5</v>
      </c>
      <c r="Y44" s="7">
        <f t="shared" si="4"/>
        <v>88.875</v>
      </c>
      <c r="Z44" s="7">
        <f t="shared" si="5"/>
        <v>377.75</v>
      </c>
      <c r="AA44" s="7">
        <f t="shared" si="6"/>
        <v>113.41666666666667</v>
      </c>
      <c r="AB44" s="7">
        <f t="shared" si="7"/>
        <v>91</v>
      </c>
      <c r="AC44" s="7">
        <f t="shared" si="8"/>
        <v>333.15000000000003</v>
      </c>
      <c r="AD44" s="7">
        <v>134</v>
      </c>
      <c r="AE44" s="7">
        <v>91.7</v>
      </c>
      <c r="AF44" s="7"/>
      <c r="AG44" s="7">
        <v>108</v>
      </c>
      <c r="AH44" s="7">
        <v>88.8</v>
      </c>
      <c r="AI44" s="7">
        <v>198</v>
      </c>
      <c r="AJ44" s="7">
        <f t="shared" si="9"/>
        <v>121</v>
      </c>
      <c r="AK44" s="7">
        <f t="shared" si="10"/>
        <v>90.25</v>
      </c>
      <c r="AL44" s="7">
        <v>198</v>
      </c>
      <c r="AM44" s="7">
        <v>114.5</v>
      </c>
      <c r="AN44" s="7">
        <v>102</v>
      </c>
      <c r="AO44" s="7">
        <v>371.5</v>
      </c>
      <c r="AP44" s="7">
        <v>118.5</v>
      </c>
      <c r="AQ44" s="7">
        <v>102</v>
      </c>
      <c r="AR44" s="7">
        <v>425</v>
      </c>
      <c r="AS44" s="7">
        <f t="shared" si="11"/>
        <v>116.5</v>
      </c>
      <c r="AT44" s="7">
        <f t="shared" si="12"/>
        <v>102</v>
      </c>
      <c r="AU44" s="7">
        <f t="shared" si="13"/>
        <v>398.25</v>
      </c>
      <c r="AV44" s="7">
        <f t="shared" si="14"/>
        <v>118.75</v>
      </c>
      <c r="AW44" s="7">
        <f t="shared" si="15"/>
        <v>96.125</v>
      </c>
      <c r="AX44" s="7">
        <f t="shared" si="16"/>
        <v>331.5</v>
      </c>
      <c r="AY44" s="7">
        <f t="shared" si="17"/>
        <v>115.55</v>
      </c>
      <c r="AZ44" s="7">
        <f t="shared" si="18"/>
        <v>93.05</v>
      </c>
      <c r="BA44" s="7">
        <f t="shared" si="19"/>
        <v>332.6</v>
      </c>
      <c r="BB44" s="7">
        <v>117</v>
      </c>
      <c r="BC44" s="7">
        <v>100.66666666666667</v>
      </c>
      <c r="BD44" s="7">
        <v>346.5</v>
      </c>
    </row>
    <row r="45" spans="1:56" ht="15.75">
      <c r="A45" s="8">
        <v>2140</v>
      </c>
      <c r="B45" s="8">
        <v>31341</v>
      </c>
      <c r="C45" s="7">
        <v>118.5</v>
      </c>
      <c r="D45" s="7">
        <v>104.1</v>
      </c>
      <c r="E45" s="7">
        <v>390</v>
      </c>
      <c r="F45" s="7">
        <v>108</v>
      </c>
      <c r="G45" s="7">
        <v>90.8</v>
      </c>
      <c r="H45" s="7">
        <v>299.89999999999998</v>
      </c>
      <c r="I45" s="7">
        <v>115</v>
      </c>
      <c r="J45" s="7">
        <v>95.2</v>
      </c>
      <c r="K45" s="7">
        <v>317.5</v>
      </c>
      <c r="L45" s="7">
        <f t="shared" si="0"/>
        <v>113.83333333333333</v>
      </c>
      <c r="M45" s="7">
        <f t="shared" si="1"/>
        <v>96.699999999999989</v>
      </c>
      <c r="N45" s="7">
        <f t="shared" si="2"/>
        <v>335.8</v>
      </c>
      <c r="O45" s="7">
        <v>114.5</v>
      </c>
      <c r="P45" s="7">
        <v>92</v>
      </c>
      <c r="Q45" s="7">
        <v>180</v>
      </c>
      <c r="R45" s="7">
        <v>113.5</v>
      </c>
      <c r="S45" s="7">
        <v>93.8</v>
      </c>
      <c r="T45" s="7">
        <v>235.5</v>
      </c>
      <c r="U45" s="7">
        <v>150</v>
      </c>
      <c r="V45" s="7">
        <v>115</v>
      </c>
      <c r="W45" s="7">
        <v>383</v>
      </c>
      <c r="X45" s="7">
        <f t="shared" si="3"/>
        <v>131.75</v>
      </c>
      <c r="Y45" s="7">
        <f t="shared" si="4"/>
        <v>104.4</v>
      </c>
      <c r="Z45" s="7">
        <f t="shared" si="5"/>
        <v>309.25</v>
      </c>
      <c r="AA45" s="7">
        <f t="shared" si="6"/>
        <v>119.91666666666667</v>
      </c>
      <c r="AB45" s="7">
        <f t="shared" si="7"/>
        <v>98.483333333333334</v>
      </c>
      <c r="AC45" s="7">
        <f t="shared" si="8"/>
        <v>300.98333333333335</v>
      </c>
      <c r="AD45" s="7">
        <v>139.5</v>
      </c>
      <c r="AE45" s="7">
        <v>105.6</v>
      </c>
      <c r="AF45" s="7"/>
      <c r="AG45" s="7">
        <v>116</v>
      </c>
      <c r="AH45" s="7">
        <v>92</v>
      </c>
      <c r="AI45" s="7">
        <v>208</v>
      </c>
      <c r="AJ45" s="7">
        <f t="shared" si="9"/>
        <v>127.75</v>
      </c>
      <c r="AK45" s="7">
        <f t="shared" si="10"/>
        <v>98.8</v>
      </c>
      <c r="AL45" s="7">
        <v>208</v>
      </c>
      <c r="AM45" s="7">
        <v>117</v>
      </c>
      <c r="AN45" s="7">
        <v>109</v>
      </c>
      <c r="AO45" s="7">
        <v>505</v>
      </c>
      <c r="AP45" s="7">
        <v>107</v>
      </c>
      <c r="AQ45" s="7">
        <v>105</v>
      </c>
      <c r="AR45" s="7">
        <v>250</v>
      </c>
      <c r="AS45" s="7">
        <f t="shared" si="11"/>
        <v>112</v>
      </c>
      <c r="AT45" s="7">
        <f t="shared" si="12"/>
        <v>107</v>
      </c>
      <c r="AU45" s="7">
        <f t="shared" si="13"/>
        <v>377.5</v>
      </c>
      <c r="AV45" s="7">
        <f t="shared" si="14"/>
        <v>119.875</v>
      </c>
      <c r="AW45" s="7">
        <f t="shared" si="15"/>
        <v>102.9</v>
      </c>
      <c r="AX45" s="7">
        <f t="shared" si="16"/>
        <v>321</v>
      </c>
      <c r="AY45" s="7">
        <f t="shared" si="17"/>
        <v>119.9</v>
      </c>
      <c r="AZ45" s="7">
        <f t="shared" si="18"/>
        <v>100.25</v>
      </c>
      <c r="BA45" s="7">
        <f t="shared" si="19"/>
        <v>307.65555555555557</v>
      </c>
      <c r="BB45" s="7">
        <v>121</v>
      </c>
      <c r="BC45" s="7">
        <v>101</v>
      </c>
      <c r="BD45" s="7">
        <v>363</v>
      </c>
    </row>
    <row r="46" spans="1:56" ht="15.75">
      <c r="A46" s="8">
        <v>2141</v>
      </c>
      <c r="B46" s="8">
        <v>31342</v>
      </c>
      <c r="C46" s="7">
        <v>106</v>
      </c>
      <c r="D46" s="7">
        <v>111.25</v>
      </c>
      <c r="E46" s="7">
        <v>504</v>
      </c>
      <c r="F46" s="7">
        <v>119</v>
      </c>
      <c r="G46" s="7">
        <v>90.5</v>
      </c>
      <c r="H46" s="7">
        <v>292.40000000000003</v>
      </c>
      <c r="I46" s="7">
        <v>121</v>
      </c>
      <c r="J46" s="7">
        <v>94.55</v>
      </c>
      <c r="K46" s="7">
        <v>529</v>
      </c>
      <c r="L46" s="7">
        <f t="shared" si="0"/>
        <v>115.33333333333333</v>
      </c>
      <c r="M46" s="7">
        <f t="shared" si="1"/>
        <v>98.766666666666666</v>
      </c>
      <c r="N46" s="7">
        <f t="shared" si="2"/>
        <v>441.8</v>
      </c>
      <c r="O46" s="7">
        <v>119</v>
      </c>
      <c r="P46" s="7">
        <v>94</v>
      </c>
      <c r="Q46" s="7">
        <v>175.5</v>
      </c>
      <c r="R46" s="7" t="s">
        <v>81</v>
      </c>
      <c r="S46" s="7" t="s">
        <v>27</v>
      </c>
      <c r="T46" s="7" t="s">
        <v>84</v>
      </c>
      <c r="U46" s="7">
        <v>130</v>
      </c>
      <c r="V46" s="7">
        <v>95</v>
      </c>
      <c r="W46" s="7">
        <v>373.5</v>
      </c>
      <c r="X46" s="7">
        <f t="shared" si="3"/>
        <v>130</v>
      </c>
      <c r="Y46" s="7">
        <f t="shared" si="4"/>
        <v>95</v>
      </c>
      <c r="Z46" s="7">
        <f t="shared" si="5"/>
        <v>373.5</v>
      </c>
      <c r="AA46" s="7">
        <f t="shared" si="6"/>
        <v>119</v>
      </c>
      <c r="AB46" s="7">
        <f t="shared" si="7"/>
        <v>97.06</v>
      </c>
      <c r="AC46" s="7">
        <f t="shared" si="8"/>
        <v>374.88</v>
      </c>
      <c r="AD46" s="7">
        <v>145</v>
      </c>
      <c r="AE46" s="7">
        <v>103.19999999999999</v>
      </c>
      <c r="AF46" s="7"/>
      <c r="AG46" s="7">
        <v>125</v>
      </c>
      <c r="AH46" s="7">
        <v>83.8</v>
      </c>
      <c r="AI46" s="7">
        <v>207</v>
      </c>
      <c r="AJ46" s="7">
        <f t="shared" si="9"/>
        <v>135</v>
      </c>
      <c r="AK46" s="7">
        <f t="shared" si="10"/>
        <v>93.5</v>
      </c>
      <c r="AL46" s="7">
        <v>207</v>
      </c>
      <c r="AM46" s="7">
        <v>121</v>
      </c>
      <c r="AN46" s="7">
        <v>112</v>
      </c>
      <c r="AO46" s="7">
        <v>461</v>
      </c>
      <c r="AP46" s="7">
        <v>111</v>
      </c>
      <c r="AQ46" s="7">
        <v>111.5</v>
      </c>
      <c r="AR46" s="7">
        <v>425</v>
      </c>
      <c r="AS46" s="7">
        <f t="shared" si="11"/>
        <v>116</v>
      </c>
      <c r="AT46" s="7">
        <f t="shared" si="12"/>
        <v>111.75</v>
      </c>
      <c r="AU46" s="7">
        <f t="shared" si="13"/>
        <v>443</v>
      </c>
      <c r="AV46" s="7">
        <f t="shared" si="14"/>
        <v>125.5</v>
      </c>
      <c r="AW46" s="7">
        <f t="shared" si="15"/>
        <v>102.625</v>
      </c>
      <c r="AX46" s="7">
        <f t="shared" si="16"/>
        <v>364.33333333333331</v>
      </c>
      <c r="AY46" s="7">
        <f t="shared" si="17"/>
        <v>121.88888888888889</v>
      </c>
      <c r="AZ46" s="7">
        <f t="shared" si="18"/>
        <v>99.533333333333331</v>
      </c>
      <c r="BA46" s="7">
        <f t="shared" si="19"/>
        <v>370.92500000000001</v>
      </c>
      <c r="BB46" s="7" t="s">
        <v>81</v>
      </c>
      <c r="BC46" s="7" t="s">
        <v>27</v>
      </c>
      <c r="BD46" s="7" t="s">
        <v>84</v>
      </c>
    </row>
    <row r="47" spans="1:56" ht="15.75">
      <c r="A47" s="8">
        <v>2142</v>
      </c>
      <c r="B47" s="8" t="s">
        <v>47</v>
      </c>
      <c r="C47" s="7">
        <v>128</v>
      </c>
      <c r="D47" s="7">
        <v>91.9</v>
      </c>
      <c r="E47" s="7">
        <v>506</v>
      </c>
      <c r="F47" s="7">
        <v>102</v>
      </c>
      <c r="G47" s="7">
        <v>96.1</v>
      </c>
      <c r="H47" s="7">
        <v>370.59999999999997</v>
      </c>
      <c r="I47" s="7">
        <v>102</v>
      </c>
      <c r="J47" s="7">
        <v>108.8</v>
      </c>
      <c r="K47" s="7">
        <v>471.5</v>
      </c>
      <c r="L47" s="7">
        <f t="shared" si="0"/>
        <v>110.66666666666667</v>
      </c>
      <c r="M47" s="7">
        <f t="shared" si="1"/>
        <v>98.933333333333337</v>
      </c>
      <c r="N47" s="7">
        <f t="shared" si="2"/>
        <v>449.36666666666662</v>
      </c>
      <c r="O47" s="7">
        <v>131</v>
      </c>
      <c r="P47" s="7">
        <v>100</v>
      </c>
      <c r="Q47" s="7">
        <v>227.5</v>
      </c>
      <c r="R47" s="7">
        <v>114</v>
      </c>
      <c r="S47" s="7">
        <v>104.95</v>
      </c>
      <c r="T47" s="7">
        <v>301.5</v>
      </c>
      <c r="U47" s="7" t="s">
        <v>81</v>
      </c>
      <c r="V47" s="7" t="s">
        <v>27</v>
      </c>
      <c r="W47" s="7" t="s">
        <v>84</v>
      </c>
      <c r="X47" s="7">
        <f t="shared" si="3"/>
        <v>114</v>
      </c>
      <c r="Y47" s="7">
        <f t="shared" si="4"/>
        <v>104.95</v>
      </c>
      <c r="Z47" s="7">
        <f t="shared" si="5"/>
        <v>301.5</v>
      </c>
      <c r="AA47" s="7">
        <f t="shared" si="6"/>
        <v>115.4</v>
      </c>
      <c r="AB47" s="7">
        <f t="shared" si="7"/>
        <v>100.35</v>
      </c>
      <c r="AC47" s="7">
        <f t="shared" si="8"/>
        <v>375.41999999999996</v>
      </c>
      <c r="AD47" s="7">
        <v>135.5</v>
      </c>
      <c r="AE47" s="7">
        <v>128.5</v>
      </c>
      <c r="AF47" s="7"/>
      <c r="AG47" s="7">
        <v>118</v>
      </c>
      <c r="AH47" s="7">
        <v>92.8</v>
      </c>
      <c r="AI47" s="7">
        <v>312</v>
      </c>
      <c r="AJ47" s="7">
        <f t="shared" si="9"/>
        <v>126.75</v>
      </c>
      <c r="AK47" s="7">
        <f t="shared" si="10"/>
        <v>110.65</v>
      </c>
      <c r="AL47" s="7">
        <v>312</v>
      </c>
      <c r="AM47" s="7">
        <v>113.5</v>
      </c>
      <c r="AN47" s="7">
        <v>98</v>
      </c>
      <c r="AO47" s="7">
        <v>422.5</v>
      </c>
      <c r="AP47" s="7">
        <v>100</v>
      </c>
      <c r="AQ47" s="7">
        <v>106</v>
      </c>
      <c r="AR47" s="7">
        <v>337.5</v>
      </c>
      <c r="AS47" s="7">
        <f t="shared" si="11"/>
        <v>106.75</v>
      </c>
      <c r="AT47" s="7">
        <f t="shared" si="12"/>
        <v>102</v>
      </c>
      <c r="AU47" s="7">
        <f t="shared" si="13"/>
        <v>380</v>
      </c>
      <c r="AV47" s="7">
        <f t="shared" si="14"/>
        <v>116.75</v>
      </c>
      <c r="AW47" s="7">
        <f t="shared" si="15"/>
        <v>106.325</v>
      </c>
      <c r="AX47" s="7">
        <f t="shared" si="16"/>
        <v>357.33333333333331</v>
      </c>
      <c r="AY47" s="7">
        <f t="shared" si="17"/>
        <v>116</v>
      </c>
      <c r="AZ47" s="7">
        <f t="shared" si="18"/>
        <v>103.00555555555555</v>
      </c>
      <c r="BA47" s="7">
        <f t="shared" si="19"/>
        <v>368.63749999999999</v>
      </c>
      <c r="BB47" s="7">
        <v>106</v>
      </c>
      <c r="BC47" s="7">
        <v>94.333333333333329</v>
      </c>
      <c r="BD47" s="7">
        <v>346.5</v>
      </c>
    </row>
    <row r="48" spans="1:56" ht="15.75">
      <c r="A48" s="36" t="s">
        <v>15</v>
      </c>
      <c r="B48" s="36"/>
      <c r="C48" s="6">
        <f>AVERAGE(C6:C47)</f>
        <v>117.2948717948718</v>
      </c>
      <c r="D48" s="6">
        <f t="shared" ref="D48:BD48" si="20">AVERAGE(D6:D47)</f>
        <v>104.72692307692309</v>
      </c>
      <c r="E48" s="6">
        <f t="shared" si="20"/>
        <v>491.34615384615387</v>
      </c>
      <c r="F48" s="6">
        <f t="shared" si="20"/>
        <v>108.58333333333333</v>
      </c>
      <c r="G48" s="6">
        <f t="shared" si="20"/>
        <v>93.537500000000023</v>
      </c>
      <c r="H48" s="6">
        <f t="shared" si="20"/>
        <v>390.61190476190461</v>
      </c>
      <c r="I48" s="6">
        <f t="shared" si="20"/>
        <v>108.01351351351352</v>
      </c>
      <c r="J48" s="6">
        <f t="shared" si="20"/>
        <v>92.371621621621628</v>
      </c>
      <c r="K48" s="6">
        <f t="shared" si="20"/>
        <v>397.87837837837839</v>
      </c>
      <c r="L48" s="6">
        <f t="shared" si="20"/>
        <v>110.97222222222221</v>
      </c>
      <c r="M48" s="6">
        <f t="shared" si="20"/>
        <v>97.010912698412668</v>
      </c>
      <c r="N48" s="6">
        <f t="shared" si="20"/>
        <v>428.53293650793637</v>
      </c>
      <c r="O48" s="6">
        <f t="shared" si="20"/>
        <v>124.71621621621621</v>
      </c>
      <c r="P48" s="6">
        <f t="shared" si="20"/>
        <v>93.459459459459453</v>
      </c>
      <c r="Q48" s="6">
        <f t="shared" si="20"/>
        <v>179.36486486486487</v>
      </c>
      <c r="R48" s="6">
        <f t="shared" si="20"/>
        <v>111.68055555555556</v>
      </c>
      <c r="S48" s="6">
        <f t="shared" si="20"/>
        <v>98.717142857142861</v>
      </c>
      <c r="T48" s="6">
        <f t="shared" si="20"/>
        <v>269.10000000000002</v>
      </c>
      <c r="U48" s="6">
        <f t="shared" si="20"/>
        <v>132.87179487179486</v>
      </c>
      <c r="V48" s="6">
        <f t="shared" si="20"/>
        <v>109.1025641025641</v>
      </c>
      <c r="W48" s="6">
        <f t="shared" si="20"/>
        <v>381.79487179487177</v>
      </c>
      <c r="X48" s="6">
        <f t="shared" si="20"/>
        <v>123.04166666666667</v>
      </c>
      <c r="Y48" s="6">
        <f t="shared" si="20"/>
        <v>104.73095238095237</v>
      </c>
      <c r="Z48" s="6">
        <f t="shared" si="20"/>
        <v>330.85119047619048</v>
      </c>
      <c r="AA48" s="6">
        <f t="shared" si="20"/>
        <v>117.02083333333336</v>
      </c>
      <c r="AB48" s="6">
        <f t="shared" si="20"/>
        <v>98.932500000000005</v>
      </c>
      <c r="AC48" s="6">
        <f t="shared" si="20"/>
        <v>355.43392857142857</v>
      </c>
      <c r="AD48" s="6">
        <f t="shared" si="20"/>
        <v>140.16666666666666</v>
      </c>
      <c r="AE48" s="6">
        <f t="shared" si="20"/>
        <v>101.14102564102562</v>
      </c>
      <c r="AF48" s="6" t="e">
        <f t="shared" si="20"/>
        <v>#DIV/0!</v>
      </c>
      <c r="AG48" s="6">
        <f t="shared" si="20"/>
        <v>113.625</v>
      </c>
      <c r="AH48" s="6">
        <f t="shared" si="20"/>
        <v>92.66500000000002</v>
      </c>
      <c r="AI48" s="6">
        <f t="shared" si="20"/>
        <v>235.6</v>
      </c>
      <c r="AJ48" s="6">
        <f t="shared" si="20"/>
        <v>126.70625</v>
      </c>
      <c r="AK48" s="6">
        <f t="shared" si="20"/>
        <v>96.896250000000009</v>
      </c>
      <c r="AL48" s="6">
        <v>235.6</v>
      </c>
      <c r="AM48" s="6">
        <f t="shared" si="20"/>
        <v>115.5</v>
      </c>
      <c r="AN48" s="6">
        <f t="shared" si="20"/>
        <v>108.88095238095238</v>
      </c>
      <c r="AO48" s="6">
        <f t="shared" si="20"/>
        <v>398.38095238095241</v>
      </c>
      <c r="AP48" s="6">
        <f t="shared" si="20"/>
        <v>107.21428571428571</v>
      </c>
      <c r="AQ48" s="6">
        <f t="shared" si="20"/>
        <v>109.83333333333333</v>
      </c>
      <c r="AR48" s="6">
        <f t="shared" si="20"/>
        <v>392.26190476190476</v>
      </c>
      <c r="AS48" s="6">
        <f t="shared" si="20"/>
        <v>111.35714285714286</v>
      </c>
      <c r="AT48" s="6">
        <f t="shared" si="20"/>
        <v>109.35714285714286</v>
      </c>
      <c r="AU48" s="6">
        <f t="shared" si="20"/>
        <v>395.32142857142856</v>
      </c>
      <c r="AV48" s="6">
        <f t="shared" si="20"/>
        <v>118.56944444444443</v>
      </c>
      <c r="AW48" s="6">
        <f t="shared" si="20"/>
        <v>103.6238095238095</v>
      </c>
      <c r="AX48" s="6">
        <f t="shared" si="20"/>
        <v>343.63293650793651</v>
      </c>
      <c r="AY48" s="6">
        <f t="shared" si="20"/>
        <v>117.65330687830685</v>
      </c>
      <c r="AZ48" s="6">
        <f t="shared" si="20"/>
        <v>100.91872354497357</v>
      </c>
      <c r="BA48" s="6">
        <f t="shared" si="20"/>
        <v>350.66113378684815</v>
      </c>
      <c r="BB48" s="6">
        <f t="shared" si="20"/>
        <v>114.24193548387096</v>
      </c>
      <c r="BC48" s="6">
        <f t="shared" si="20"/>
        <v>102.8978494623656</v>
      </c>
      <c r="BD48" s="6">
        <f t="shared" si="20"/>
        <v>348.09677419354841</v>
      </c>
    </row>
    <row r="50" spans="1:14">
      <c r="A50" s="11"/>
      <c r="B50" s="11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>
      <c r="A51" s="11"/>
      <c r="B51" s="11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>
      <c r="A52" s="11"/>
      <c r="B52" s="1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>
      <c r="A53" s="11"/>
      <c r="B53" s="1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>
      <c r="A54" s="11"/>
      <c r="B54" s="1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>
      <c r="A55" s="11"/>
      <c r="B55" s="1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>
      <c r="A56" s="11"/>
      <c r="B56" s="11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>
      <c r="A57" s="11"/>
      <c r="B57" s="1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>
      <c r="A58" s="11"/>
      <c r="B58" s="11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>
      <c r="A59" s="11"/>
      <c r="B59" s="11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>
      <c r="A60" s="11"/>
      <c r="B60" s="11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>
      <c r="A61" s="11"/>
      <c r="B61" s="11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>
      <c r="A62" s="11"/>
      <c r="B62" s="11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>
      <c r="A63" s="11"/>
      <c r="B63" s="11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>
      <c r="A64" s="11"/>
      <c r="B64" s="11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>
      <c r="A65" s="11"/>
      <c r="B65" s="11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>
      <c r="A66" s="11"/>
      <c r="B66" s="11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>
      <c r="A67" s="11"/>
      <c r="B67" s="11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>
      <c r="A68" s="11"/>
      <c r="B68" s="11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>
      <c r="A69" s="11"/>
      <c r="B69" s="11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>
      <c r="A70" s="11"/>
      <c r="B70" s="11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>
      <c r="A71" s="11"/>
      <c r="B71" s="11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>
      <c r="A72" s="11"/>
      <c r="B72" s="11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>
      <c r="A73" s="11"/>
      <c r="B73" s="11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>
      <c r="A74" s="11"/>
      <c r="B74" s="11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>
      <c r="A75" s="11"/>
      <c r="B75" s="11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>
      <c r="A76" s="11"/>
      <c r="B76" s="11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>
      <c r="A77" s="11"/>
      <c r="B77" s="11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>
      <c r="A78" s="11"/>
      <c r="B78" s="11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>
      <c r="A79" s="11"/>
      <c r="B79" s="11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>
      <c r="A80" s="11"/>
      <c r="B80" s="11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>
      <c r="A81" s="11"/>
      <c r="B81" s="11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>
      <c r="A82" s="11"/>
      <c r="B82" s="11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>
      <c r="A83" s="11"/>
      <c r="B83" s="11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>
      <c r="A84" s="11"/>
      <c r="B84" s="11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>
      <c r="A85" s="11"/>
      <c r="B85" s="11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>
      <c r="A86" s="11"/>
      <c r="B86" s="11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>
      <c r="A87" s="11"/>
      <c r="B87" s="11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>
      <c r="A88" s="11"/>
      <c r="B88" s="11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>
      <c r="A89" s="11"/>
      <c r="B89" s="11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>
      <c r="A90" s="11"/>
      <c r="B90" s="11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14">
      <c r="A91" s="11"/>
      <c r="B91" s="11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>
      <c r="A92" s="11"/>
      <c r="B92" s="11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</sheetData>
  <mergeCells count="37">
    <mergeCell ref="BB4:BD4"/>
    <mergeCell ref="AD4:AF4"/>
    <mergeCell ref="AD3:AI3"/>
    <mergeCell ref="AG4:AI4"/>
    <mergeCell ref="AJ4:AL4"/>
    <mergeCell ref="AD2:AX2"/>
    <mergeCell ref="AM4:AO4"/>
    <mergeCell ref="AP4:AR4"/>
    <mergeCell ref="AS4:AU4"/>
    <mergeCell ref="AV4:AX4"/>
    <mergeCell ref="A1:BD1"/>
    <mergeCell ref="AJ3:AL3"/>
    <mergeCell ref="O3:Q3"/>
    <mergeCell ref="O4:Q4"/>
    <mergeCell ref="R4:T4"/>
    <mergeCell ref="U4:W4"/>
    <mergeCell ref="X4:Z4"/>
    <mergeCell ref="X3:Z3"/>
    <mergeCell ref="AA3:AC3"/>
    <mergeCell ref="AA4:AC4"/>
    <mergeCell ref="BB2:BD2"/>
    <mergeCell ref="BB3:BD3"/>
    <mergeCell ref="AY2:BA4"/>
    <mergeCell ref="AS3:AU3"/>
    <mergeCell ref="AM3:AR3"/>
    <mergeCell ref="AV3:AX3"/>
    <mergeCell ref="C2:AC2"/>
    <mergeCell ref="L4:N4"/>
    <mergeCell ref="A48:B48"/>
    <mergeCell ref="A2:A4"/>
    <mergeCell ref="B2:B4"/>
    <mergeCell ref="C4:E4"/>
    <mergeCell ref="F4:H4"/>
    <mergeCell ref="I4:K4"/>
    <mergeCell ref="C3:K3"/>
    <mergeCell ref="L3:N3"/>
    <mergeCell ref="R3:W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YIELD</vt:lpstr>
      <vt:lpstr>DFF, PH, PAN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Rathode</dc:creator>
  <cp:lastModifiedBy>Administrator</cp:lastModifiedBy>
  <dcterms:created xsi:type="dcterms:W3CDTF">2023-10-12T10:35:45Z</dcterms:created>
  <dcterms:modified xsi:type="dcterms:W3CDTF">2024-04-01T06:45:13Z</dcterms:modified>
</cp:coreProperties>
</file>